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charts/chart11.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verosimil\Documents\website\"/>
    </mc:Choice>
  </mc:AlternateContent>
  <bookViews>
    <workbookView xWindow="0" yWindow="0" windowWidth="22536" windowHeight="10332" tabRatio="893"/>
  </bookViews>
  <sheets>
    <sheet name="Index" sheetId="29" r:id="rId1"/>
    <sheet name="F1" sheetId="97" r:id="rId2"/>
    <sheet name="F2" sheetId="102" r:id="rId3"/>
    <sheet name="F3" sheetId="103" r:id="rId4"/>
    <sheet name="A0-Stats" sheetId="16" r:id="rId5"/>
    <sheet name="A1-30yr" sheetId="91" r:id="rId6"/>
    <sheet name="A2-1990" sheetId="87" r:id="rId7"/>
    <sheet name="A3-2000" sheetId="85" r:id="rId8"/>
    <sheet name="A4-3-yr" sheetId="77" r:id="rId9"/>
    <sheet name="A5-Disp" sheetId="81" r:id="rId10"/>
    <sheet name="A6-AgeGps" sheetId="84" r:id="rId11"/>
    <sheet name="A7-Percent" sheetId="54" r:id="rId12"/>
    <sheet name="A8-AgeProfile" sheetId="94" r:id="rId13"/>
    <sheet name="A9-Gini-type" sheetId="93" r:id="rId14"/>
    <sheet name="A10-After-tax" sheetId="95" r:id="rId15"/>
    <sheet name="A11-Nonfiler" sheetId="96"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4" i="97" l="1"/>
  <c r="F35" i="97" l="1"/>
  <c r="F36" i="97" s="1"/>
  <c r="F37" i="97" s="1"/>
  <c r="F38" i="97" s="1"/>
  <c r="F39" i="97" s="1"/>
  <c r="F40" i="97" s="1"/>
  <c r="F41" i="97" s="1"/>
  <c r="F42" i="97" s="1"/>
  <c r="F43" i="97" s="1"/>
  <c r="F44" i="97" s="1"/>
  <c r="N48" i="84"/>
  <c r="O48" i="84"/>
  <c r="P48" i="84"/>
  <c r="N49" i="84"/>
  <c r="O49" i="84"/>
  <c r="P49" i="84"/>
  <c r="N50" i="84"/>
  <c r="O50" i="84"/>
  <c r="P50" i="84"/>
  <c r="N51" i="84"/>
  <c r="O51" i="84"/>
  <c r="P51" i="84"/>
  <c r="N52" i="84"/>
  <c r="O52" i="84"/>
  <c r="P52" i="84"/>
  <c r="N53" i="84"/>
  <c r="O53" i="84"/>
  <c r="P53" i="84"/>
  <c r="N54" i="84"/>
  <c r="O54" i="84"/>
  <c r="P54" i="84"/>
  <c r="N55" i="84"/>
  <c r="O55" i="84"/>
  <c r="P55" i="84"/>
  <c r="N56" i="84"/>
  <c r="O56" i="84"/>
  <c r="P56" i="84"/>
  <c r="N57" i="84"/>
  <c r="O57" i="84"/>
  <c r="P57" i="84"/>
  <c r="N58" i="84"/>
  <c r="O58" i="84"/>
  <c r="P58" i="84"/>
  <c r="O47" i="84"/>
  <c r="P47" i="84"/>
  <c r="N47" i="84"/>
  <c r="N31" i="84"/>
  <c r="O31" i="84"/>
  <c r="P31" i="84"/>
  <c r="N32" i="84"/>
  <c r="O32" i="84"/>
  <c r="P32" i="84"/>
  <c r="N33" i="84"/>
  <c r="O33" i="84"/>
  <c r="P33" i="84"/>
  <c r="N34" i="84"/>
  <c r="O34" i="84"/>
  <c r="P34" i="84"/>
  <c r="N35" i="84"/>
  <c r="O35" i="84"/>
  <c r="P35" i="84"/>
  <c r="N36" i="84"/>
  <c r="O36" i="84"/>
  <c r="P36" i="84"/>
  <c r="N37" i="84"/>
  <c r="O37" i="84"/>
  <c r="P37" i="84"/>
  <c r="N38" i="84"/>
  <c r="O38" i="84"/>
  <c r="P38" i="84"/>
  <c r="N39" i="84"/>
  <c r="O39" i="84"/>
  <c r="P39" i="84"/>
  <c r="N40" i="84"/>
  <c r="O40" i="84"/>
  <c r="P40" i="84"/>
  <c r="N41" i="84"/>
  <c r="O41" i="84"/>
  <c r="P41" i="84"/>
  <c r="O30" i="84"/>
  <c r="P30" i="84"/>
  <c r="N30" i="84"/>
  <c r="B34" i="77"/>
  <c r="B35" i="77"/>
  <c r="B36" i="77"/>
  <c r="B37" i="77"/>
  <c r="B38" i="77"/>
  <c r="B39" i="77"/>
  <c r="B40" i="77"/>
  <c r="B41" i="77"/>
  <c r="B42" i="77"/>
  <c r="B43" i="77"/>
  <c r="B44" i="77"/>
  <c r="B45" i="77"/>
  <c r="B33" i="77"/>
  <c r="B34" i="91"/>
  <c r="B35" i="91"/>
  <c r="B36" i="91"/>
  <c r="B37" i="91"/>
  <c r="B38" i="91"/>
  <c r="B39" i="91"/>
  <c r="B40" i="91"/>
  <c r="B41" i="91"/>
  <c r="B42" i="91"/>
  <c r="B43" i="91"/>
  <c r="B44" i="91"/>
  <c r="B33" i="91"/>
  <c r="M32" i="102"/>
  <c r="M33" i="102" s="1"/>
  <c r="M34" i="102" s="1"/>
  <c r="M35" i="102" s="1"/>
  <c r="M36" i="102" s="1"/>
  <c r="M37" i="102" s="1"/>
  <c r="M38" i="102" s="1"/>
  <c r="M39" i="102" s="1"/>
  <c r="M40" i="102" s="1"/>
  <c r="M41" i="102" s="1"/>
  <c r="M42" i="102" s="1"/>
  <c r="E35" i="97" l="1"/>
  <c r="E36" i="97" s="1"/>
  <c r="E37" i="97" s="1"/>
  <c r="E38" i="97" s="1"/>
  <c r="E39" i="97" s="1"/>
  <c r="E40" i="97" s="1"/>
  <c r="E41" i="97" s="1"/>
  <c r="E42" i="97" s="1"/>
  <c r="E43" i="97" s="1"/>
  <c r="E44" i="97" s="1"/>
  <c r="E45" i="97" s="1"/>
  <c r="D38" i="77" l="1"/>
  <c r="D45" i="77" l="1"/>
  <c r="D44" i="77"/>
  <c r="D43" i="77"/>
  <c r="D37" i="77"/>
  <c r="D36" i="77"/>
  <c r="D35" i="77"/>
  <c r="D34" i="77"/>
  <c r="D41" i="77"/>
  <c r="D40" i="77"/>
  <c r="D42" i="77"/>
  <c r="D39" i="77"/>
  <c r="D33" i="77"/>
  <c r="D47" i="85"/>
  <c r="D46" i="85"/>
  <c r="D45" i="85"/>
  <c r="E9" i="93" l="1"/>
  <c r="E10" i="93"/>
  <c r="E8" i="93"/>
  <c r="C39" i="85" l="1"/>
  <c r="B39" i="85"/>
  <c r="B38" i="85"/>
  <c r="C38" i="85"/>
  <c r="C37" i="85"/>
  <c r="B37" i="85"/>
  <c r="B36" i="85"/>
  <c r="C36" i="85"/>
  <c r="C35" i="85"/>
  <c r="B35" i="85"/>
  <c r="B34" i="85"/>
  <c r="C34" i="85"/>
  <c r="C39" i="87"/>
  <c r="B39" i="87"/>
  <c r="C38" i="87"/>
  <c r="B38" i="87"/>
  <c r="C37" i="87"/>
  <c r="B37" i="87"/>
  <c r="C36" i="87"/>
  <c r="B36" i="87"/>
  <c r="C35" i="87"/>
  <c r="B35" i="87"/>
  <c r="C34" i="87"/>
  <c r="B34" i="87"/>
</calcChain>
</file>

<file path=xl/sharedStrings.xml><?xml version="1.0" encoding="utf-8"?>
<sst xmlns="http://schemas.openxmlformats.org/spreadsheetml/2006/main" count="472" uniqueCount="150">
  <si>
    <t>N. observations</t>
  </si>
  <si>
    <t xml:space="preserve">   20+ years old</t>
  </si>
  <si>
    <t xml:space="preserve">   Not deceased</t>
  </si>
  <si>
    <t>Mean income ($2014)</t>
  </si>
  <si>
    <t>Average age</t>
  </si>
  <si>
    <t xml:space="preserve">   Filed at least 3 years</t>
  </si>
  <si>
    <t>Top 1%</t>
  </si>
  <si>
    <t>1st decile</t>
  </si>
  <si>
    <t>2nd decile</t>
  </si>
  <si>
    <t>3rd decile</t>
  </si>
  <si>
    <t>4th decile</t>
  </si>
  <si>
    <t>5th decile</t>
  </si>
  <si>
    <t>6th decile</t>
  </si>
  <si>
    <t>7th decile</t>
  </si>
  <si>
    <t>8th decile</t>
  </si>
  <si>
    <t>9th decile</t>
  </si>
  <si>
    <t>Fraction years filing</t>
  </si>
  <si>
    <t>Panel A: Single-year (Tax Units)</t>
  </si>
  <si>
    <t xml:space="preserve">   20+yrs old/not dec.</t>
  </si>
  <si>
    <t>Figure 1</t>
  </si>
  <si>
    <t>Main Paper: Tables and Figures</t>
  </si>
  <si>
    <t>CWHS tax return panel summary statistics</t>
  </si>
  <si>
    <r>
      <rPr>
        <i/>
        <sz val="10"/>
        <color theme="1"/>
        <rFont val="Calibri"/>
        <family val="2"/>
        <scheme val="minor"/>
      </rPr>
      <t>Source</t>
    </r>
    <r>
      <rPr>
        <sz val="10"/>
        <color theme="1"/>
        <rFont val="Calibri"/>
        <family val="2"/>
        <scheme val="minor"/>
      </rPr>
      <t>: Author's calculations using CWHS tax return panel.</t>
    </r>
  </si>
  <si>
    <r>
      <rPr>
        <i/>
        <sz val="10"/>
        <color theme="1"/>
        <rFont val="Times New Roman"/>
        <family val="1"/>
      </rPr>
      <t>Source</t>
    </r>
    <r>
      <rPr>
        <sz val="10"/>
        <color theme="1"/>
        <rFont val="Times New Roman"/>
        <family val="1"/>
      </rPr>
      <t>: Author's calculations using CWHS tax return panel.</t>
    </r>
  </si>
  <si>
    <t>+1 year</t>
  </si>
  <si>
    <t>+4 years</t>
  </si>
  <si>
    <t>+10 years</t>
  </si>
  <si>
    <t>Initial year=2000</t>
  </si>
  <si>
    <t>Init. Yr. grp.</t>
  </si>
  <si>
    <t>P90 to P95</t>
  </si>
  <si>
    <t>P95 to P99</t>
  </si>
  <si>
    <t>Total</t>
  </si>
  <si>
    <t>cross sect</t>
  </si>
  <si>
    <t>panel</t>
  </si>
  <si>
    <t>average</t>
  </si>
  <si>
    <r>
      <t>P90</t>
    </r>
    <r>
      <rPr>
        <sz val="8"/>
        <rFont val="Calibri"/>
        <family val="2"/>
        <scheme val="minor"/>
      </rPr>
      <t xml:space="preserve"> </t>
    </r>
    <r>
      <rPr>
        <sz val="11"/>
        <rFont val="Calibri"/>
        <family val="2"/>
        <scheme val="minor"/>
      </rPr>
      <t>to</t>
    </r>
    <r>
      <rPr>
        <sz val="8"/>
        <rFont val="Calibri"/>
        <family val="2"/>
        <scheme val="minor"/>
      </rPr>
      <t xml:space="preserve"> </t>
    </r>
    <r>
      <rPr>
        <sz val="11"/>
        <rFont val="Calibri"/>
        <family val="2"/>
        <scheme val="minor"/>
      </rPr>
      <t>P95</t>
    </r>
  </si>
  <si>
    <r>
      <t>P95</t>
    </r>
    <r>
      <rPr>
        <sz val="8"/>
        <rFont val="Calibri"/>
        <family val="2"/>
        <scheme val="minor"/>
      </rPr>
      <t xml:space="preserve"> </t>
    </r>
    <r>
      <rPr>
        <sz val="11"/>
        <rFont val="Calibri"/>
        <family val="2"/>
        <scheme val="minor"/>
      </rPr>
      <t>to</t>
    </r>
    <r>
      <rPr>
        <sz val="8"/>
        <rFont val="Calibri"/>
        <family val="2"/>
        <scheme val="minor"/>
      </rPr>
      <t xml:space="preserve"> </t>
    </r>
    <r>
      <rPr>
        <sz val="11"/>
        <rFont val="Calibri"/>
        <family val="2"/>
        <scheme val="minor"/>
      </rPr>
      <t>P99</t>
    </r>
  </si>
  <si>
    <t>Average</t>
  </si>
  <si>
    <t>Index</t>
  </si>
  <si>
    <t>by David Splinter</t>
  </si>
  <si>
    <t>Mean percentile change: 2000</t>
  </si>
  <si>
    <t>Mean percentile change: 1980</t>
  </si>
  <si>
    <t>Mean percentile change: 1990</t>
  </si>
  <si>
    <t>The sampling rate was five TIN endings in 1979-1981 and this full sample is used here, with 29,675 primary filers after the filing and age restrictions.</t>
  </si>
  <si>
    <t>Initial year=1980</t>
  </si>
  <si>
    <t>Initial year=1990</t>
  </si>
  <si>
    <t>Real arc percentage income changes</t>
  </si>
  <si>
    <t>Lowest Quintile</t>
  </si>
  <si>
    <t>Second Quintile</t>
  </si>
  <si>
    <t>Highest Quintile</t>
  </si>
  <si>
    <t>Notes: For the panel approach, marriage status in 2014 is used to set number of adults. Results are robust to using initial year marriage status.</t>
  </si>
  <si>
    <t>Panel B: 11-years (Tax Units)</t>
  </si>
  <si>
    <t>Panel C: 11-years (Equal-split adults)</t>
  </si>
  <si>
    <t>P25</t>
  </si>
  <si>
    <t>P75</t>
  </si>
  <si>
    <t>Real average annual income growth, 1980–2014</t>
  </si>
  <si>
    <t>Figure 3</t>
  </si>
  <si>
    <t>Figure A1</t>
  </si>
  <si>
    <t>Figure A2</t>
  </si>
  <si>
    <t>annual</t>
  </si>
  <si>
    <t>3-year</t>
  </si>
  <si>
    <t>Real average annual income growth, controlling for short-term mobility, 1980–2014</t>
  </si>
  <si>
    <t>Online Appendix: Tables and Figures</t>
  </si>
  <si>
    <t>20+ yrs</t>
  </si>
  <si>
    <t>Age in 2000: 35-40</t>
  </si>
  <si>
    <t>Age in 2000: 25-30</t>
  </si>
  <si>
    <t>Age in 2000: 45-50</t>
  </si>
  <si>
    <t>Mean percentile changes</t>
  </si>
  <si>
    <t>Real annual fiscal income growth</t>
  </si>
  <si>
    <t>Total real fiscal income growth over 24 years</t>
  </si>
  <si>
    <t>Middle   Quintile</t>
  </si>
  <si>
    <t>Fourth   Quintile</t>
  </si>
  <si>
    <t>Total real fiscal income growth over 14 years</t>
  </si>
  <si>
    <r>
      <rPr>
        <i/>
        <sz val="10"/>
        <color theme="1"/>
        <rFont val="Calibri"/>
        <family val="2"/>
        <scheme val="minor"/>
      </rPr>
      <t>Note</t>
    </r>
    <r>
      <rPr>
        <sz val="10"/>
        <color theme="1"/>
        <rFont val="Calibri"/>
        <family val="2"/>
        <scheme val="minor"/>
      </rPr>
      <t>: See Figure 2 for details.</t>
    </r>
  </si>
  <si>
    <t xml:space="preserve">Initial year=2000 </t>
  </si>
  <si>
    <t>Real percentage income change by income group since 1980 and 1990</t>
  </si>
  <si>
    <t xml:space="preserve">Figure 2: Real arc percentage income change by 2000 income group </t>
  </si>
  <si>
    <t xml:space="preserve">Figure 3: Percentile change by 2000 income group </t>
  </si>
  <si>
    <t>Progressive Growth: Comparing Cross-sectional and Panel Approaches</t>
  </si>
  <si>
    <t>Figure 2</t>
  </si>
  <si>
    <t xml:space="preserve">Real arc percentage income change by 2000 income group </t>
  </si>
  <si>
    <t xml:space="preserve">Percentile change by 2000 income group </t>
  </si>
  <si>
    <t>Table A0</t>
  </si>
  <si>
    <t>Real average annual income growth for 30+ year olds, 1980–2014</t>
  </si>
  <si>
    <t>Figure A3</t>
  </si>
  <si>
    <t>Figure A4</t>
  </si>
  <si>
    <t>Figure A5</t>
  </si>
  <si>
    <t>Figure A6</t>
  </si>
  <si>
    <t>Figure A7</t>
  </si>
  <si>
    <t>Income mobility by age group, 2000-2010</t>
  </si>
  <si>
    <t>Dispersion of real arc percentage income mobility by 2000 income group</t>
  </si>
  <si>
    <t>Table A3: Real average annual income growth, controlling for short-term mobility, 1980–2014</t>
  </si>
  <si>
    <t>Real average annual income growth, 1990–2014</t>
  </si>
  <si>
    <t>Real average annual income growth, 2000–2014</t>
  </si>
  <si>
    <t>Initial year</t>
  </si>
  <si>
    <t xml:space="preserve">Final Year </t>
  </si>
  <si>
    <t>Final Gini</t>
  </si>
  <si>
    <t>Concentration index</t>
  </si>
  <si>
    <t>Progressivity</t>
  </si>
  <si>
    <t xml:space="preserve">Following Jenkins and Van Kerm (2006) Figure 1 analysis, if the difference between the Gini coefficient </t>
  </si>
  <si>
    <t>in the final year and the concentration index is positive (&gt;0), then income changes were progressive.</t>
  </si>
  <si>
    <t>The concentration index is estimated as the Gini using final-year incomes, but ranking by initial-year incomes.</t>
  </si>
  <si>
    <t>Figure A8</t>
  </si>
  <si>
    <t>Figure A9</t>
  </si>
  <si>
    <t>A8a: Figure 1 with age controls</t>
  </si>
  <si>
    <t>A8b: Figure 2 with age controls</t>
  </si>
  <si>
    <t>Notes: see Figure 1.</t>
  </si>
  <si>
    <t>Notes: see Figure 2.</t>
  </si>
  <si>
    <t>Annualized average real annual income changes</t>
  </si>
  <si>
    <t>Annualized average real income changes of residuals from quadratic in age</t>
  </si>
  <si>
    <t>Real arc percentage income changes of residuals from a quadratic in age</t>
  </si>
  <si>
    <t>Changes in residuals of a quadratic in age</t>
  </si>
  <si>
    <t>Gini-type measure of income growth progressivity</t>
  </si>
  <si>
    <t>Real arc percentage after-tax income changes (Figure 2 alternative income definition)</t>
  </si>
  <si>
    <t>After-tax Income Percentile Changes (Figure 3 alternative income definition)</t>
  </si>
  <si>
    <t>A10: After-tax income: arc percentage and percentile changes</t>
  </si>
  <si>
    <t>After-tax income: arc percentage and percentile changes</t>
  </si>
  <si>
    <t>Figure A10</t>
  </si>
  <si>
    <t>Table A9: Gini-type measure of progressivity of income changes</t>
  </si>
  <si>
    <t>A11: Alternative non-filer income assumptions (Figure 1 alternative)</t>
  </si>
  <si>
    <t>Alternative non-filer income assumptions (Figure 1 alternative)</t>
  </si>
  <si>
    <t>Figure A11</t>
  </si>
  <si>
    <t>Bottom Half</t>
  </si>
  <si>
    <t>P50-99</t>
  </si>
  <si>
    <t>Change</t>
  </si>
  <si>
    <t>Non-filer 25% avg. income</t>
  </si>
  <si>
    <t>Non-filer 35% avg. income</t>
  </si>
  <si>
    <t>Table A0: CWHS tax return panel summary statistics, 2000–2010</t>
  </si>
  <si>
    <t>Table A5: Dispersion of real arc percentage income mobility by income group, 2000–2010</t>
  </si>
  <si>
    <t>Table A6: Income mobility by age group, 2000–2010</t>
  </si>
  <si>
    <t>Init. yr. grp.</t>
  </si>
  <si>
    <t>Real average annual income growth for 20+ vs. 25+ year olds, 1980–2014</t>
  </si>
  <si>
    <t>25+ yrs</t>
  </si>
  <si>
    <t>median</t>
  </si>
  <si>
    <t xml:space="preserve">Table A7: Real percentage income change by initial income group </t>
  </si>
  <si>
    <r>
      <rPr>
        <i/>
        <sz val="10"/>
        <rFont val="Calibri"/>
        <family val="2"/>
        <scheme val="minor"/>
      </rPr>
      <t>Note</t>
    </r>
    <r>
      <rPr>
        <sz val="10"/>
        <rFont val="Calibri"/>
        <family val="2"/>
        <scheme val="minor"/>
      </rPr>
      <t xml:space="preserve">: See Figure 2. Percentage changes are top-coded at 200 percent.  </t>
    </r>
  </si>
  <si>
    <r>
      <rPr>
        <i/>
        <sz val="10"/>
        <color theme="1"/>
        <rFont val="Calibri"/>
        <family val="2"/>
        <scheme val="minor"/>
      </rPr>
      <t>Note</t>
    </r>
    <r>
      <rPr>
        <sz val="10"/>
        <color theme="1"/>
        <rFont val="Calibri"/>
        <family val="2"/>
        <scheme val="minor"/>
      </rPr>
      <t>: See Figure 1.</t>
    </r>
  </si>
  <si>
    <t>Total income by initial income group, panel approach (trillions $2014)</t>
  </si>
  <si>
    <t>Notes: The small aggregate growth is because the balanced panel excludes cohorts younger than 20 years old in 2000 and new immigrants.</t>
  </si>
  <si>
    <r>
      <rPr>
        <i/>
        <sz val="10"/>
        <color theme="1"/>
        <rFont val="Calibri"/>
        <family val="2"/>
        <scheme val="minor"/>
      </rPr>
      <t>Note</t>
    </r>
    <r>
      <rPr>
        <sz val="10"/>
        <color theme="1"/>
        <rFont val="Calibri"/>
        <family val="2"/>
        <scheme val="minor"/>
      </rPr>
      <t>: See Figure 2.</t>
    </r>
  </si>
  <si>
    <r>
      <rPr>
        <i/>
        <sz val="10"/>
        <color theme="1"/>
        <rFont val="Calibri"/>
        <family val="2"/>
        <scheme val="minor"/>
      </rPr>
      <t>Note</t>
    </r>
    <r>
      <rPr>
        <sz val="10"/>
        <color theme="1"/>
        <rFont val="Calibri"/>
        <family val="2"/>
        <scheme val="minor"/>
      </rPr>
      <t>: "After 1 year" shows income changes between 2000 and 2001 and "after 10 years" between 2000 and 2010. Income is adult-level fiscal income excluding capital gains indexed with the CPI-U-RS. Sample includes non-deceased primaries at least 20 year old and filing three years between 2000 and 2010.</t>
    </r>
  </si>
  <si>
    <r>
      <rPr>
        <i/>
        <sz val="10"/>
        <color theme="1"/>
        <rFont val="Times New Roman"/>
        <family val="1"/>
      </rPr>
      <t>Notes</t>
    </r>
    <r>
      <rPr>
        <sz val="10"/>
        <color theme="1"/>
        <rFont val="Times New Roman"/>
        <family val="1"/>
      </rPr>
      <t>: Sample restrictions apply to primary filer and stack on one another. The not deceased restriction means the primary must not have died by 2010. Age restrictions apply to all years. Income is fiscal income including capital gains reported, where non-filer income is 30% of average filer income. For Panel A only, the total number of tax units is from the website of Emmanuel Saez.</t>
    </r>
  </si>
  <si>
    <r>
      <rPr>
        <i/>
        <sz val="10"/>
        <color theme="1"/>
        <rFont val="Calibri"/>
        <family val="2"/>
        <scheme val="minor"/>
      </rPr>
      <t>Note</t>
    </r>
    <r>
      <rPr>
        <sz val="10"/>
        <color theme="1"/>
        <rFont val="Calibri"/>
        <family val="2"/>
        <scheme val="minor"/>
      </rPr>
      <t>: See Figure 1. For 3-year income (based on one TIN ending), 1980 income is averaged between 1979 and 1981 and 2014 income is averaged between 2013 and 2015.</t>
    </r>
  </si>
  <si>
    <t>All ages (20+)</t>
  </si>
  <si>
    <t>Table 1: Real annualized income growth rates and changes, 1980–2014</t>
  </si>
  <si>
    <t>Table A2: Real annualzied income growth rates and changes, 1990–2014</t>
  </si>
  <si>
    <t>Table A3: Real annualized income growth rates and changes, 2000–2014</t>
  </si>
  <si>
    <r>
      <rPr>
        <i/>
        <sz val="10"/>
        <color theme="1"/>
        <rFont val="Calibri"/>
        <family val="2"/>
        <scheme val="minor"/>
      </rPr>
      <t>Note</t>
    </r>
    <r>
      <rPr>
        <sz val="10"/>
        <color theme="1"/>
        <rFont val="Calibri"/>
        <family val="2"/>
        <scheme val="minor"/>
      </rPr>
      <t>: Income growth (panel approach) and changes (cross-sectional approach) are annualized real income changes by income group. Identical tax returns are used for both approaches. Primary filers must be at least 20 years in 1980 and non-deceased in 2014 and file in 1980 or 2014. Income is adult-level fiscal income excluding capital gains, bottom-coded to zero, and indexed with the CPI-U-RS.</t>
    </r>
  </si>
  <si>
    <t>August 30, 2019 (last update)</t>
  </si>
  <si>
    <t>Addenda: Share of absolute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</si>
</sst>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
    <numFmt numFmtId="168" formatCode="#,##0.000"/>
    <numFmt numFmtId="169" formatCode="0.0000E+00"/>
  </numFmts>
  <fonts count="23"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Times New Roman"/>
      <family val="1"/>
    </font>
    <font>
      <sz val="10"/>
      <color theme="1"/>
      <name val="Times New Roman"/>
      <family val="1"/>
    </font>
    <font>
      <i/>
      <sz val="10"/>
      <color theme="1"/>
      <name val="Times New Roman"/>
      <family val="1"/>
    </font>
    <font>
      <b/>
      <sz val="11"/>
      <color theme="1"/>
      <name val="Calibri"/>
      <family val="2"/>
      <scheme val="minor"/>
    </font>
    <font>
      <sz val="10"/>
      <name val="Arial"/>
      <family val="2"/>
    </font>
    <font>
      <sz val="10"/>
      <name val="Times New Roman"/>
      <family val="1"/>
    </font>
    <font>
      <sz val="1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i/>
      <sz val="10"/>
      <color theme="1"/>
      <name val="Calibri"/>
      <family val="2"/>
      <scheme val="minor"/>
    </font>
    <font>
      <b/>
      <sz val="11"/>
      <name val="Calibri"/>
      <family val="2"/>
      <scheme val="minor"/>
    </font>
    <font>
      <sz val="8"/>
      <name val="Calibri"/>
      <family val="2"/>
      <scheme val="minor"/>
    </font>
    <font>
      <sz val="10"/>
      <name val="MS Sans Serif"/>
    </font>
    <font>
      <sz val="10"/>
      <name val="Calibri"/>
      <family val="2"/>
      <scheme val="minor"/>
    </font>
    <font>
      <i/>
      <sz val="10"/>
      <name val="Calibri"/>
      <family val="2"/>
      <scheme val="minor"/>
    </font>
    <font>
      <sz val="9"/>
      <color theme="1"/>
      <name val="Calibri"/>
      <family val="2"/>
      <scheme val="minor"/>
    </font>
    <font>
      <sz val="11"/>
      <color theme="0"/>
      <name val="Calibri"/>
      <family val="2"/>
      <scheme val="minor"/>
    </font>
    <font>
      <sz val="11"/>
      <color theme="1" tint="0.49998474074526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7" fillId="0" borderId="0"/>
    <xf numFmtId="0" fontId="17" fillId="0" borderId="0"/>
  </cellStyleXfs>
  <cellXfs count="180">
    <xf numFmtId="0" fontId="0" fillId="0" borderId="0" xfId="0"/>
    <xf numFmtId="0" fontId="4" fillId="0" borderId="0" xfId="0" applyFont="1"/>
    <xf numFmtId="0" fontId="4" fillId="0" borderId="1" xfId="0" applyFont="1" applyBorder="1"/>
    <xf numFmtId="0" fontId="3" fillId="0" borderId="2" xfId="0" applyFont="1" applyBorder="1" applyAlignment="1">
      <alignment horizontal="center"/>
    </xf>
    <xf numFmtId="0" fontId="5" fillId="0" borderId="0" xfId="0" applyFont="1"/>
    <xf numFmtId="0" fontId="4" fillId="0" borderId="0" xfId="0" applyFont="1" applyAlignment="1">
      <alignment vertical="center"/>
    </xf>
    <xf numFmtId="11" fontId="0" fillId="0" borderId="0" xfId="0" applyNumberFormat="1"/>
    <xf numFmtId="0" fontId="0" fillId="0" borderId="1" xfId="0" applyBorder="1"/>
    <xf numFmtId="3" fontId="0" fillId="0" borderId="0" xfId="0" applyNumberFormat="1"/>
    <xf numFmtId="0" fontId="4" fillId="0" borderId="0" xfId="0" quotePrefix="1" applyFont="1" applyAlignment="1">
      <alignment horizontal="center"/>
    </xf>
    <xf numFmtId="0" fontId="0" fillId="0" borderId="0" xfId="0" applyBorder="1"/>
    <xf numFmtId="9" fontId="0" fillId="0" borderId="0" xfId="1" applyFont="1"/>
    <xf numFmtId="165" fontId="4" fillId="0" borderId="0" xfId="0" applyNumberFormat="1" applyFont="1" applyAlignment="1">
      <alignment horizontal="center"/>
    </xf>
    <xf numFmtId="165" fontId="4" fillId="0" borderId="0" xfId="0" quotePrefix="1" applyNumberFormat="1" applyFont="1" applyAlignment="1">
      <alignment horizontal="center"/>
    </xf>
    <xf numFmtId="3" fontId="4" fillId="0" borderId="0" xfId="0" applyNumberFormat="1" applyFont="1" applyAlignment="1">
      <alignment horizontal="center"/>
    </xf>
    <xf numFmtId="165" fontId="0" fillId="0" borderId="0" xfId="0" applyNumberFormat="1" applyAlignment="1">
      <alignment horizontal="center"/>
    </xf>
    <xf numFmtId="166" fontId="4" fillId="0" borderId="0" xfId="0" applyNumberFormat="1" applyFont="1" applyAlignment="1">
      <alignment horizontal="center"/>
    </xf>
    <xf numFmtId="166" fontId="0" fillId="0" borderId="0" xfId="0" applyNumberFormat="1" applyAlignment="1">
      <alignment horizontal="center"/>
    </xf>
    <xf numFmtId="3" fontId="4" fillId="0" borderId="0" xfId="0" applyNumberFormat="1" applyFont="1" applyFill="1" applyAlignment="1">
      <alignment horizontal="center"/>
    </xf>
    <xf numFmtId="0" fontId="0" fillId="0" borderId="0" xfId="0" applyFill="1"/>
    <xf numFmtId="165" fontId="8" fillId="0" borderId="0" xfId="1" applyNumberFormat="1" applyFont="1" applyFill="1" applyBorder="1" applyAlignment="1">
      <alignment horizontal="center"/>
    </xf>
    <xf numFmtId="165" fontId="8" fillId="0" borderId="0" xfId="0" applyNumberFormat="1" applyFont="1" applyFill="1" applyBorder="1" applyAlignment="1">
      <alignment horizontal="center"/>
    </xf>
    <xf numFmtId="0" fontId="9" fillId="0" borderId="0" xfId="0" applyFont="1" applyBorder="1"/>
    <xf numFmtId="165" fontId="4" fillId="0" borderId="1" xfId="0" applyNumberFormat="1" applyFont="1" applyBorder="1" applyAlignment="1">
      <alignment horizontal="center"/>
    </xf>
    <xf numFmtId="0" fontId="6" fillId="0" borderId="0" xfId="0" applyFont="1" applyFill="1"/>
    <xf numFmtId="0" fontId="0" fillId="0" borderId="0" xfId="0" applyFont="1"/>
    <xf numFmtId="0" fontId="0" fillId="0" borderId="0" xfId="0" applyNumberFormat="1" applyFill="1"/>
    <xf numFmtId="0" fontId="0" fillId="0" borderId="0" xfId="0"/>
    <xf numFmtId="0" fontId="6" fillId="0" borderId="0" xfId="0" applyFont="1"/>
    <xf numFmtId="0" fontId="3" fillId="0" borderId="0" xfId="0" applyFont="1" applyBorder="1" applyAlignment="1">
      <alignment horizontal="center"/>
    </xf>
    <xf numFmtId="0" fontId="10" fillId="0" borderId="0" xfId="0" applyFont="1"/>
    <xf numFmtId="0" fontId="9" fillId="0" borderId="0" xfId="0" applyFont="1"/>
    <xf numFmtId="0" fontId="0" fillId="0" borderId="0" xfId="0"/>
    <xf numFmtId="9" fontId="0" fillId="0" borderId="0" xfId="1" applyFont="1" applyBorder="1"/>
    <xf numFmtId="166" fontId="4" fillId="0" borderId="1" xfId="0" applyNumberFormat="1" applyFont="1" applyBorder="1" applyAlignment="1">
      <alignment horizontal="center"/>
    </xf>
    <xf numFmtId="3" fontId="4" fillId="0" borderId="1" xfId="0" applyNumberFormat="1" applyFont="1" applyBorder="1" applyAlignment="1">
      <alignment horizontal="center"/>
    </xf>
    <xf numFmtId="0" fontId="13" fillId="0" borderId="0" xfId="0" applyFont="1" applyAlignment="1">
      <alignment horizontal="left" vertical="center"/>
    </xf>
    <xf numFmtId="0" fontId="2" fillId="0" borderId="0" xfId="2" applyAlignment="1" applyProtection="1">
      <alignment horizontal="left"/>
    </xf>
    <xf numFmtId="0" fontId="0" fillId="0" borderId="0" xfId="0" applyFont="1" applyAlignment="1">
      <alignment horizontal="left"/>
    </xf>
    <xf numFmtId="0" fontId="0" fillId="0" borderId="0" xfId="0" applyFont="1" applyAlignment="1">
      <alignment horizontal="left" vertical="center"/>
    </xf>
    <xf numFmtId="0" fontId="2" fillId="0" borderId="0" xfId="2" applyAlignment="1" applyProtection="1"/>
    <xf numFmtId="166" fontId="0" fillId="0" borderId="0" xfId="0" applyNumberFormat="1" applyFill="1" applyAlignment="1">
      <alignment horizontal="center"/>
    </xf>
    <xf numFmtId="0" fontId="0" fillId="0" borderId="1" xfId="0" quotePrefix="1" applyBorder="1" applyAlignment="1">
      <alignment horizontal="center"/>
    </xf>
    <xf numFmtId="0" fontId="9" fillId="0" borderId="1" xfId="0" applyFont="1" applyBorder="1"/>
    <xf numFmtId="166" fontId="0" fillId="0" borderId="1" xfId="0" applyNumberFormat="1" applyBorder="1" applyAlignment="1">
      <alignment horizontal="center"/>
    </xf>
    <xf numFmtId="0" fontId="0" fillId="0" borderId="0" xfId="0"/>
    <xf numFmtId="165" fontId="0" fillId="0" borderId="0" xfId="0" applyNumberFormat="1" applyFill="1" applyAlignment="1">
      <alignment horizontal="center"/>
    </xf>
    <xf numFmtId="0" fontId="6" fillId="0" borderId="1" xfId="0" applyFont="1" applyBorder="1"/>
    <xf numFmtId="0" fontId="0" fillId="0" borderId="1" xfId="0" applyFill="1" applyBorder="1"/>
    <xf numFmtId="0" fontId="6" fillId="0" borderId="1" xfId="0" quotePrefix="1" applyFont="1" applyBorder="1" applyAlignment="1">
      <alignment horizontal="center"/>
    </xf>
    <xf numFmtId="165" fontId="0" fillId="0" borderId="1" xfId="0" applyNumberFormat="1" applyFill="1" applyBorder="1" applyAlignment="1">
      <alignment horizontal="center"/>
    </xf>
    <xf numFmtId="0" fontId="9" fillId="0" borderId="0" xfId="0" applyFont="1" applyFill="1" applyBorder="1"/>
    <xf numFmtId="0" fontId="0" fillId="0" borderId="0" xfId="0" applyFill="1" applyBorder="1"/>
    <xf numFmtId="165" fontId="0" fillId="0" borderId="0" xfId="0" applyNumberFormat="1" applyFill="1" applyBorder="1" applyAlignment="1">
      <alignment horizontal="center"/>
    </xf>
    <xf numFmtId="0" fontId="0" fillId="0" borderId="0" xfId="0" applyNumberFormat="1" applyFill="1" applyBorder="1"/>
    <xf numFmtId="0" fontId="6" fillId="0" borderId="0" xfId="0" applyFont="1" applyFill="1" applyBorder="1" applyAlignment="1"/>
    <xf numFmtId="0" fontId="15" fillId="0" borderId="0" xfId="0" applyFont="1" applyFill="1" applyBorder="1"/>
    <xf numFmtId="9" fontId="0" fillId="0" borderId="0" xfId="1" applyFont="1" applyAlignment="1">
      <alignment horizontal="center"/>
    </xf>
    <xf numFmtId="0" fontId="6" fillId="0" borderId="0" xfId="0" quotePrefix="1" applyFont="1" applyBorder="1" applyAlignment="1"/>
    <xf numFmtId="0" fontId="6" fillId="0" borderId="0" xfId="0" applyFont="1" applyBorder="1" applyAlignment="1"/>
    <xf numFmtId="0" fontId="6" fillId="0" borderId="0" xfId="0" applyFont="1" applyBorder="1"/>
    <xf numFmtId="0" fontId="6" fillId="0" borderId="1" xfId="0" quotePrefix="1" applyFont="1" applyBorder="1" applyAlignment="1"/>
    <xf numFmtId="0" fontId="2" fillId="2" borderId="0" xfId="2" applyFill="1" applyAlignment="1">
      <alignment horizontal="center"/>
    </xf>
    <xf numFmtId="0" fontId="0" fillId="0" borderId="0" xfId="0" quotePrefix="1" applyBorder="1" applyAlignment="1">
      <alignment horizontal="center"/>
    </xf>
    <xf numFmtId="166" fontId="0" fillId="0" borderId="0" xfId="0" applyNumberFormat="1" applyBorder="1" applyAlignment="1">
      <alignment horizontal="center"/>
    </xf>
    <xf numFmtId="166" fontId="0" fillId="0" borderId="0" xfId="0" applyNumberFormat="1" applyFill="1" applyBorder="1" applyAlignment="1">
      <alignment horizontal="center"/>
    </xf>
    <xf numFmtId="0" fontId="0" fillId="0" borderId="0" xfId="0"/>
    <xf numFmtId="2" fontId="0" fillId="0" borderId="0" xfId="0" applyNumberFormat="1" applyFill="1" applyAlignment="1">
      <alignment horizontal="center"/>
    </xf>
    <xf numFmtId="0" fontId="18" fillId="0" borderId="0" xfId="0" applyFont="1" applyFill="1" applyBorder="1"/>
    <xf numFmtId="11" fontId="0" fillId="0" borderId="0" xfId="0" applyNumberFormat="1" applyBorder="1"/>
    <xf numFmtId="11" fontId="0" fillId="0" borderId="0" xfId="0" applyNumberFormat="1" applyFill="1" applyBorder="1"/>
    <xf numFmtId="165" fontId="0" fillId="0" borderId="1" xfId="0" quotePrefix="1" applyNumberFormat="1" applyFill="1" applyBorder="1" applyAlignment="1">
      <alignment horizontal="center"/>
    </xf>
    <xf numFmtId="164" fontId="0" fillId="0" borderId="0" xfId="1" applyNumberFormat="1" applyFont="1" applyAlignment="1">
      <alignment horizontal="center"/>
    </xf>
    <xf numFmtId="164" fontId="0" fillId="0" borderId="0" xfId="0" applyNumberFormat="1" applyBorder="1" applyAlignment="1">
      <alignment horizontal="center"/>
    </xf>
    <xf numFmtId="164" fontId="0" fillId="0" borderId="0" xfId="1" applyNumberFormat="1" applyFont="1" applyFill="1" applyAlignment="1">
      <alignment horizontal="center"/>
    </xf>
    <xf numFmtId="164" fontId="0" fillId="0" borderId="0" xfId="0" applyNumberFormat="1" applyFill="1" applyBorder="1" applyAlignment="1">
      <alignment horizontal="center"/>
    </xf>
    <xf numFmtId="164" fontId="0" fillId="0" borderId="0" xfId="0" applyNumberFormat="1"/>
    <xf numFmtId="3" fontId="0" fillId="0" borderId="0" xfId="0" applyNumberFormat="1" applyFill="1" applyBorder="1"/>
    <xf numFmtId="3" fontId="0" fillId="0" borderId="0" xfId="0" applyNumberFormat="1" applyBorder="1" applyAlignment="1">
      <alignment horizontal="right"/>
    </xf>
    <xf numFmtId="3" fontId="0" fillId="0" borderId="0" xfId="1" applyNumberFormat="1" applyFont="1" applyFill="1" applyBorder="1" applyAlignment="1">
      <alignment horizontal="right"/>
    </xf>
    <xf numFmtId="3" fontId="0" fillId="0" borderId="0" xfId="0" applyNumberFormat="1" applyFill="1" applyBorder="1" applyAlignment="1">
      <alignment horizontal="right"/>
    </xf>
    <xf numFmtId="0" fontId="0" fillId="0" borderId="0" xfId="0" applyBorder="1" applyAlignment="1">
      <alignment horizontal="right"/>
    </xf>
    <xf numFmtId="0" fontId="12" fillId="0" borderId="0" xfId="0" quotePrefix="1" applyFont="1" applyBorder="1" applyAlignment="1"/>
    <xf numFmtId="9" fontId="0" fillId="0" borderId="0" xfId="1" applyNumberFormat="1" applyFont="1" applyBorder="1" applyAlignment="1">
      <alignment horizontal="right"/>
    </xf>
    <xf numFmtId="2" fontId="0" fillId="0" borderId="0" xfId="0" applyNumberFormat="1" applyBorder="1" applyAlignment="1">
      <alignment horizontal="center"/>
    </xf>
    <xf numFmtId="0" fontId="0" fillId="0" borderId="0" xfId="0" applyNumberFormat="1" applyBorder="1"/>
    <xf numFmtId="0" fontId="0" fillId="0" borderId="0" xfId="0" applyFont="1" applyAlignment="1">
      <alignment vertical="center"/>
    </xf>
    <xf numFmtId="0" fontId="0" fillId="0" borderId="0" xfId="0" quotePrefix="1"/>
    <xf numFmtId="0" fontId="6" fillId="0" borderId="1" xfId="0" applyFont="1" applyFill="1" applyBorder="1" applyAlignment="1">
      <alignment horizontal="center"/>
    </xf>
    <xf numFmtId="0" fontId="6" fillId="0" borderId="0" xfId="0" quotePrefix="1" applyFont="1" applyBorder="1" applyAlignment="1">
      <alignment horizontal="center"/>
    </xf>
    <xf numFmtId="0" fontId="6" fillId="0" borderId="0" xfId="0" quotePrefix="1" applyFont="1" applyFill="1" applyBorder="1" applyAlignment="1">
      <alignment horizontal="center"/>
    </xf>
    <xf numFmtId="9" fontId="0" fillId="0" borderId="0" xfId="0" applyNumberFormat="1" applyBorder="1" applyAlignment="1">
      <alignment horizontal="center"/>
    </xf>
    <xf numFmtId="9" fontId="0" fillId="0" borderId="0" xfId="1" applyNumberFormat="1" applyFont="1" applyAlignment="1">
      <alignment horizontal="center"/>
    </xf>
    <xf numFmtId="0" fontId="0" fillId="0" borderId="0" xfId="0" quotePrefix="1" applyFont="1" applyFill="1" applyBorder="1" applyAlignment="1">
      <alignment horizontal="center"/>
    </xf>
    <xf numFmtId="0" fontId="6" fillId="0" borderId="0" xfId="0" quotePrefix="1" applyFont="1" applyFill="1" applyBorder="1" applyAlignment="1"/>
    <xf numFmtId="0" fontId="6" fillId="0" borderId="0" xfId="0" applyFont="1" applyFill="1" applyBorder="1"/>
    <xf numFmtId="11" fontId="9" fillId="0" borderId="0" xfId="0" applyNumberFormat="1" applyFont="1" applyFill="1" applyBorder="1"/>
    <xf numFmtId="11" fontId="0" fillId="0" borderId="0" xfId="1" applyNumberFormat="1" applyFont="1" applyFill="1" applyBorder="1" applyAlignment="1">
      <alignment horizontal="center"/>
    </xf>
    <xf numFmtId="11" fontId="0" fillId="0" borderId="0" xfId="1" applyNumberFormat="1" applyFont="1" applyAlignment="1">
      <alignment horizontal="right"/>
    </xf>
    <xf numFmtId="0" fontId="6" fillId="0" borderId="0" xfId="0" quotePrefix="1" applyFont="1" applyBorder="1" applyAlignment="1">
      <alignment horizontal="center"/>
    </xf>
    <xf numFmtId="0" fontId="6" fillId="0" borderId="0" xfId="0" quotePrefix="1" applyFont="1" applyFill="1" applyBorder="1" applyAlignment="1">
      <alignment horizontal="center"/>
    </xf>
    <xf numFmtId="166" fontId="0" fillId="0" borderId="0" xfId="0" applyNumberFormat="1" applyFill="1"/>
    <xf numFmtId="0" fontId="6" fillId="0" borderId="1" xfId="0" applyFont="1" applyFill="1" applyBorder="1" applyAlignment="1">
      <alignment horizontal="center"/>
    </xf>
    <xf numFmtId="0" fontId="6" fillId="0" borderId="0" xfId="0" quotePrefix="1" applyFont="1" applyBorder="1" applyAlignment="1">
      <alignment horizontal="center"/>
    </xf>
    <xf numFmtId="0" fontId="6" fillId="0" borderId="0" xfId="0" quotePrefix="1" applyFont="1" applyFill="1" applyBorder="1" applyAlignment="1">
      <alignment horizontal="center"/>
    </xf>
    <xf numFmtId="2" fontId="0" fillId="0" borderId="0" xfId="0" applyNumberFormat="1" applyFill="1" applyBorder="1" applyAlignment="1">
      <alignment horizontal="center"/>
    </xf>
    <xf numFmtId="2" fontId="0" fillId="0" borderId="1" xfId="0" applyNumberFormat="1" applyFill="1" applyBorder="1" applyAlignment="1">
      <alignment horizontal="center"/>
    </xf>
    <xf numFmtId="0" fontId="0" fillId="0" borderId="1" xfId="0" applyNumberFormat="1" applyFill="1" applyBorder="1"/>
    <xf numFmtId="166" fontId="0" fillId="0" borderId="1" xfId="0" applyNumberFormat="1" applyFill="1" applyBorder="1" applyAlignment="1">
      <alignment horizontal="center"/>
    </xf>
    <xf numFmtId="166" fontId="0" fillId="0" borderId="0" xfId="0" applyNumberFormat="1" applyFill="1" applyBorder="1"/>
    <xf numFmtId="166" fontId="0" fillId="0" borderId="1" xfId="0" applyNumberFormat="1" applyFill="1" applyBorder="1"/>
    <xf numFmtId="165" fontId="0" fillId="0" borderId="0" xfId="0" applyNumberFormat="1" applyFill="1"/>
    <xf numFmtId="0" fontId="6" fillId="0" borderId="0" xfId="0" applyFont="1" applyAlignment="1">
      <alignment horizontal="center"/>
    </xf>
    <xf numFmtId="0" fontId="6" fillId="0" borderId="1" xfId="0" applyFont="1" applyFill="1" applyBorder="1" applyAlignment="1">
      <alignment horizontal="center"/>
    </xf>
    <xf numFmtId="0" fontId="6" fillId="0" borderId="0" xfId="0" quotePrefix="1" applyFont="1" applyBorder="1" applyAlignment="1">
      <alignment horizontal="center"/>
    </xf>
    <xf numFmtId="2" fontId="0" fillId="0" borderId="1" xfId="0" applyNumberFormat="1" applyBorder="1" applyAlignment="1">
      <alignment horizontal="center"/>
    </xf>
    <xf numFmtId="0" fontId="3" fillId="0" borderId="3" xfId="0" applyFont="1" applyBorder="1" applyAlignment="1"/>
    <xf numFmtId="0" fontId="11" fillId="3" borderId="0" xfId="0" applyFont="1" applyFill="1"/>
    <xf numFmtId="0" fontId="0" fillId="3" borderId="0" xfId="0" applyFont="1" applyFill="1"/>
    <xf numFmtId="0" fontId="0" fillId="3" borderId="0" xfId="0" applyFill="1"/>
    <xf numFmtId="0" fontId="11" fillId="4" borderId="0" xfId="0" applyFont="1" applyFill="1" applyAlignment="1">
      <alignment horizontal="left"/>
    </xf>
    <xf numFmtId="0" fontId="0" fillId="4" borderId="0" xfId="0" applyFont="1" applyFill="1" applyAlignment="1"/>
    <xf numFmtId="0" fontId="0" fillId="4" borderId="0" xfId="0" applyFill="1"/>
    <xf numFmtId="9" fontId="0" fillId="0" borderId="0" xfId="1" applyFont="1" applyFill="1"/>
    <xf numFmtId="0" fontId="0" fillId="0" borderId="0" xfId="0" applyAlignment="1">
      <alignment horizontal="center"/>
    </xf>
    <xf numFmtId="0" fontId="0" fillId="0" borderId="1" xfId="0" applyBorder="1" applyAlignment="1">
      <alignment horizontal="center"/>
    </xf>
    <xf numFmtId="0" fontId="10" fillId="0" borderId="3" xfId="0" applyFont="1" applyBorder="1" applyAlignment="1">
      <alignment horizontal="center" wrapText="1"/>
    </xf>
    <xf numFmtId="164" fontId="0" fillId="0" borderId="0" xfId="1" applyNumberFormat="1" applyFont="1" applyBorder="1"/>
    <xf numFmtId="164" fontId="0" fillId="0" borderId="0" xfId="1" applyNumberFormat="1" applyFont="1" applyBorder="1" applyAlignment="1">
      <alignment horizontal="right"/>
    </xf>
    <xf numFmtId="0" fontId="15" fillId="0" borderId="1" xfId="0" applyFont="1" applyFill="1" applyBorder="1"/>
    <xf numFmtId="164" fontId="0" fillId="0" borderId="1" xfId="1" applyNumberFormat="1" applyFont="1" applyFill="1" applyBorder="1" applyAlignment="1">
      <alignment horizontal="center"/>
    </xf>
    <xf numFmtId="164" fontId="0" fillId="0" borderId="1" xfId="0" applyNumberFormat="1" applyFill="1" applyBorder="1" applyAlignment="1">
      <alignment horizontal="center"/>
    </xf>
    <xf numFmtId="9" fontId="0" fillId="0" borderId="0" xfId="0" applyNumberFormat="1" applyFill="1" applyBorder="1"/>
    <xf numFmtId="164" fontId="0" fillId="0" borderId="1" xfId="1" applyNumberFormat="1" applyFont="1" applyBorder="1" applyAlignment="1">
      <alignment horizontal="center"/>
    </xf>
    <xf numFmtId="0" fontId="6" fillId="0" borderId="1" xfId="0" applyFont="1" applyFill="1" applyBorder="1"/>
    <xf numFmtId="0" fontId="6" fillId="0" borderId="1" xfId="0" quotePrefix="1" applyFont="1" applyFill="1" applyBorder="1" applyAlignment="1">
      <alignment horizontal="center"/>
    </xf>
    <xf numFmtId="0" fontId="9" fillId="0" borderId="0" xfId="0" applyFont="1" applyFill="1"/>
    <xf numFmtId="0" fontId="9" fillId="0" borderId="1" xfId="0" applyFont="1" applyFill="1" applyBorder="1"/>
    <xf numFmtId="9" fontId="0" fillId="0" borderId="0" xfId="1" quotePrefix="1" applyFont="1" applyFill="1" applyBorder="1" applyAlignment="1">
      <alignment horizontal="center"/>
    </xf>
    <xf numFmtId="9" fontId="0" fillId="0" borderId="0" xfId="1" applyFont="1" applyFill="1" applyBorder="1" applyAlignment="1">
      <alignment horizontal="center"/>
    </xf>
    <xf numFmtId="164" fontId="0" fillId="0" borderId="0" xfId="1" applyNumberFormat="1" applyFont="1" applyFill="1" applyBorder="1" applyAlignment="1">
      <alignment horizontal="center"/>
    </xf>
    <xf numFmtId="9" fontId="1" fillId="0" borderId="0" xfId="1" quotePrefix="1" applyFont="1" applyFill="1" applyBorder="1" applyAlignment="1">
      <alignment horizontal="center"/>
    </xf>
    <xf numFmtId="0" fontId="6" fillId="0" borderId="1" xfId="0" applyFont="1" applyFill="1" applyBorder="1" applyAlignment="1"/>
    <xf numFmtId="3" fontId="0" fillId="0" borderId="1" xfId="0" applyNumberFormat="1" applyBorder="1" applyAlignment="1">
      <alignment horizontal="right"/>
    </xf>
    <xf numFmtId="9" fontId="0" fillId="0" borderId="0" xfId="1" applyNumberFormat="1" applyFont="1" applyBorder="1" applyAlignment="1">
      <alignment horizontal="center"/>
    </xf>
    <xf numFmtId="164" fontId="0" fillId="0" borderId="0" xfId="1" applyNumberFormat="1" applyFont="1" applyBorder="1" applyAlignment="1">
      <alignment horizontal="center"/>
    </xf>
    <xf numFmtId="0" fontId="6" fillId="0" borderId="0" xfId="0" applyFont="1" applyFill="1" applyBorder="1" applyAlignment="1">
      <alignment horizontal="center"/>
    </xf>
    <xf numFmtId="3" fontId="0" fillId="0" borderId="0" xfId="1" applyNumberFormat="1" applyFont="1" applyBorder="1" applyAlignment="1">
      <alignment horizontal="right"/>
    </xf>
    <xf numFmtId="3" fontId="0" fillId="0" borderId="0" xfId="1" applyNumberFormat="1" applyFont="1" applyFill="1" applyBorder="1" applyAlignment="1">
      <alignment horizontal="center"/>
    </xf>
    <xf numFmtId="167" fontId="0" fillId="0" borderId="0" xfId="0" applyNumberFormat="1" applyAlignment="1">
      <alignment horizontal="center"/>
    </xf>
    <xf numFmtId="168" fontId="0" fillId="0" borderId="0" xfId="0" applyNumberFormat="1"/>
    <xf numFmtId="9" fontId="0" fillId="0" borderId="1" xfId="1" applyFont="1" applyBorder="1" applyAlignment="1">
      <alignment horizontal="center"/>
    </xf>
    <xf numFmtId="167" fontId="0" fillId="0" borderId="1" xfId="0" applyNumberFormat="1" applyBorder="1" applyAlignment="1">
      <alignment horizontal="center"/>
    </xf>
    <xf numFmtId="3" fontId="0" fillId="0" borderId="0" xfId="0" applyNumberFormat="1" applyFill="1" applyBorder="1" applyAlignment="1">
      <alignment horizontal="center"/>
    </xf>
    <xf numFmtId="164" fontId="0" fillId="0" borderId="0" xfId="1" applyNumberFormat="1" applyFont="1" applyFill="1" applyBorder="1"/>
    <xf numFmtId="9" fontId="0" fillId="0" borderId="1" xfId="1" applyNumberFormat="1" applyFont="1" applyFill="1" applyBorder="1" applyAlignment="1">
      <alignment horizontal="center"/>
    </xf>
    <xf numFmtId="0" fontId="20" fillId="0" borderId="0" xfId="0" applyFont="1" applyFill="1" applyBorder="1"/>
    <xf numFmtId="9" fontId="0" fillId="0" borderId="0" xfId="1" applyFont="1" applyFill="1" applyBorder="1"/>
    <xf numFmtId="9" fontId="9" fillId="0" borderId="0" xfId="1" applyFont="1" applyBorder="1"/>
    <xf numFmtId="9" fontId="0" fillId="0" borderId="1" xfId="0" applyNumberFormat="1" applyBorder="1" applyAlignment="1">
      <alignment horizontal="center"/>
    </xf>
    <xf numFmtId="9" fontId="0" fillId="0" borderId="0" xfId="0" applyNumberFormat="1"/>
    <xf numFmtId="2" fontId="0" fillId="0" borderId="0" xfId="0" applyNumberFormat="1"/>
    <xf numFmtId="2" fontId="0" fillId="0" borderId="1" xfId="0" quotePrefix="1" applyNumberFormat="1" applyFill="1" applyBorder="1" applyAlignment="1">
      <alignment horizontal="center"/>
    </xf>
    <xf numFmtId="169" fontId="0" fillId="0" borderId="0" xfId="0" applyNumberFormat="1"/>
    <xf numFmtId="1" fontId="21" fillId="0" borderId="0" xfId="0" applyNumberFormat="1" applyFont="1" applyAlignment="1">
      <alignment horizontal="center"/>
    </xf>
    <xf numFmtId="0" fontId="6" fillId="0" borderId="1" xfId="0" applyFont="1" applyFill="1" applyBorder="1" applyAlignment="1">
      <alignment horizontal="center"/>
    </xf>
    <xf numFmtId="165" fontId="4" fillId="0" borderId="0" xfId="0" applyNumberFormat="1" applyFont="1"/>
    <xf numFmtId="0" fontId="22" fillId="0" borderId="0" xfId="0" applyFont="1" applyFill="1"/>
    <xf numFmtId="166" fontId="21" fillId="0" borderId="0" xfId="0" applyNumberFormat="1" applyFont="1" applyAlignment="1">
      <alignment horizontal="center"/>
    </xf>
    <xf numFmtId="0" fontId="2" fillId="0" borderId="0" xfId="2" applyFill="1" applyAlignment="1">
      <alignment horizontal="center"/>
    </xf>
    <xf numFmtId="9" fontId="0" fillId="0" borderId="1" xfId="1" applyFont="1" applyBorder="1"/>
    <xf numFmtId="3" fontId="0" fillId="0" borderId="0" xfId="0" applyNumberFormat="1" applyBorder="1"/>
    <xf numFmtId="2" fontId="0" fillId="0" borderId="0" xfId="0" applyNumberFormat="1" applyFill="1"/>
    <xf numFmtId="0" fontId="10" fillId="0" borderId="0" xfId="0" applyFont="1" applyAlignment="1">
      <alignment horizontal="left" wrapText="1"/>
    </xf>
    <xf numFmtId="0" fontId="6" fillId="0" borderId="3"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4" fillId="0" borderId="0" xfId="0" applyFont="1" applyAlignment="1">
      <alignment horizontal="left" wrapText="1"/>
    </xf>
    <xf numFmtId="0" fontId="6" fillId="0" borderId="3" xfId="0" applyFont="1" applyFill="1" applyBorder="1" applyAlignment="1">
      <alignment horizontal="center"/>
    </xf>
    <xf numFmtId="0" fontId="6" fillId="0" borderId="1" xfId="0" applyFont="1" applyFill="1" applyBorder="1" applyAlignment="1">
      <alignment horizontal="center"/>
    </xf>
  </cellXfs>
  <cellStyles count="5">
    <cellStyle name="Hyperlink" xfId="2" builtinId="8"/>
    <cellStyle name="Normal" xfId="0" builtinId="0"/>
    <cellStyle name="Normal 2" xfId="3"/>
    <cellStyle name="Normal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170300827781143"/>
          <c:y val="6.347027020735492E-2"/>
          <c:w val="0.85586109428629109"/>
          <c:h val="0.79549115118924996"/>
        </c:manualLayout>
      </c:layout>
      <c:scatterChart>
        <c:scatterStyle val="lineMarker"/>
        <c:varyColors val="0"/>
        <c:ser>
          <c:idx val="1"/>
          <c:order val="0"/>
          <c:tx>
            <c:v>cross-section</c:v>
          </c:tx>
          <c:spPr>
            <a:ln w="31750">
              <a:solidFill>
                <a:schemeClr val="accent5"/>
              </a:solidFill>
            </a:ln>
          </c:spPr>
          <c:marker>
            <c:symbol val="circle"/>
            <c:size val="5"/>
            <c:spPr>
              <a:solidFill>
                <a:schemeClr val="accent5"/>
              </a:solidFill>
              <a:ln>
                <a:noFill/>
              </a:ln>
            </c:spPr>
          </c:marker>
          <c:xVal>
            <c:numRef>
              <c:f>'F1'!$E$34:$E$45</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'F1'!$C$34:$C$45</c:f>
              <c:numCache>
                <c:formatCode>0%</c:formatCode>
                <c:ptCount val="12"/>
                <c:pt idx="0">
                  <c:v>-1.3169894519393401E-2</c:v>
                </c:pt>
                <c:pt idx="1">
                  <c:v>-4.6500367619524176E-3</c:v>
                </c:pt>
                <c:pt idx="2">
                  <c:v>6.0453165357298652E-3</c:v>
                </c:pt>
                <c:pt idx="3">
                  <c:v>-6.0318748577454964E-4</c:v>
                </c:pt>
                <c:pt idx="4">
                  <c:v>-2.3225692249038933E-3</c:v>
                </c:pt>
                <c:pt idx="5">
                  <c:v>4.0526237348136469E-4</c:v>
                </c:pt>
                <c:pt idx="6">
                  <c:v>3.525754636006346E-3</c:v>
                </c:pt>
                <c:pt idx="7">
                  <c:v>6.8843014004213686E-3</c:v>
                </c:pt>
                <c:pt idx="8">
                  <c:v>1.1573389895202296E-2</c:v>
                </c:pt>
                <c:pt idx="9" formatCode="0.0%">
                  <c:v>1.7721517551392143E-2</c:v>
                </c:pt>
                <c:pt idx="10" formatCode="0.0%">
                  <c:v>3.0345101893951381E-2</c:v>
                </c:pt>
                <c:pt idx="11" formatCode="0.0%">
                  <c:v>0.10324409981528627</c:v>
                </c:pt>
              </c:numCache>
            </c:numRef>
          </c:yVal>
          <c:smooth val="0"/>
        </c:ser>
        <c:ser>
          <c:idx val="0"/>
          <c:order val="1"/>
          <c:tx>
            <c:v>panel</c:v>
          </c:tx>
          <c:spPr>
            <a:ln w="25400">
              <a:solidFill>
                <a:srgbClr val="C00000"/>
              </a:solidFill>
            </a:ln>
          </c:spPr>
          <c:marker>
            <c:symbol val="circle"/>
            <c:size val="5"/>
            <c:spPr>
              <a:solidFill>
                <a:srgbClr val="C00000"/>
              </a:solidFill>
              <a:ln>
                <a:noFill/>
              </a:ln>
            </c:spPr>
          </c:marker>
          <c:xVal>
            <c:numRef>
              <c:f>'F1'!$E$34:$E$45</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'F1'!$B$34:$B$45</c:f>
              <c:numCache>
                <c:formatCode>0%</c:formatCode>
                <c:ptCount val="12"/>
                <c:pt idx="0">
                  <c:v>0.18562142273888199</c:v>
                </c:pt>
                <c:pt idx="1">
                  <c:v>5.9522384083658536E-2</c:v>
                </c:pt>
                <c:pt idx="2">
                  <c:v>5.9096149734235992E-2</c:v>
                </c:pt>
                <c:pt idx="3">
                  <c:v>5.3521444320131756E-2</c:v>
                </c:pt>
                <c:pt idx="4">
                  <c:v>1.9500154418047172E-2</c:v>
                </c:pt>
                <c:pt idx="5">
                  <c:v>1.1957171616387891E-2</c:v>
                </c:pt>
                <c:pt idx="6">
                  <c:v>9.1628218649448673E-3</c:v>
                </c:pt>
                <c:pt idx="7">
                  <c:v>4.3093946447167464E-3</c:v>
                </c:pt>
                <c:pt idx="8" formatCode="0.0%">
                  <c:v>-2.0525961075691162E-3</c:v>
                </c:pt>
                <c:pt idx="9" formatCode="0.0%">
                  <c:v>-2.5059181289262245E-3</c:v>
                </c:pt>
                <c:pt idx="10" formatCode="0.0%">
                  <c:v>-3.1259058101909794E-3</c:v>
                </c:pt>
                <c:pt idx="11" formatCode="0.0%">
                  <c:v>-2.9660375101961942E-3</c:v>
                </c:pt>
              </c:numCache>
            </c:numRef>
          </c:yVal>
          <c:smooth val="0"/>
        </c:ser>
        <c:ser>
          <c:idx val="2"/>
          <c:order val="2"/>
          <c:tx>
            <c:v>average</c:v>
          </c:tx>
          <c:spPr>
            <a:ln w="15875">
              <a:solidFill>
                <a:schemeClr val="tx1">
                  <a:lumMod val="65000"/>
                  <a:lumOff val="35000"/>
                </a:schemeClr>
              </a:solidFill>
              <a:prstDash val="sysDash"/>
            </a:ln>
          </c:spPr>
          <c:marker>
            <c:symbol val="none"/>
          </c:marker>
          <c:xVal>
            <c:numRef>
              <c:f>'F1'!$F$34:$F$45</c:f>
              <c:numCache>
                <c:formatCode>0</c:formatCode>
                <c:ptCount val="12"/>
                <c:pt idx="0">
                  <c:v>0</c:v>
                </c:pt>
                <c:pt idx="1">
                  <c:v>10</c:v>
                </c:pt>
                <c:pt idx="2">
                  <c:v>20</c:v>
                </c:pt>
                <c:pt idx="3">
                  <c:v>30</c:v>
                </c:pt>
                <c:pt idx="4">
                  <c:v>40</c:v>
                </c:pt>
                <c:pt idx="5">
                  <c:v>50</c:v>
                </c:pt>
                <c:pt idx="6">
                  <c:v>60</c:v>
                </c:pt>
                <c:pt idx="7">
                  <c:v>70</c:v>
                </c:pt>
                <c:pt idx="8">
                  <c:v>80</c:v>
                </c:pt>
                <c:pt idx="9" formatCode="0.0">
                  <c:v>87.5</c:v>
                </c:pt>
                <c:pt idx="10" formatCode="0.0">
                  <c:v>92.5</c:v>
                </c:pt>
                <c:pt idx="11" formatCode="0.0">
                  <c:v>100</c:v>
                </c:pt>
              </c:numCache>
            </c:numRef>
          </c:xVal>
          <c:yVal>
            <c:numRef>
              <c:f>'F1'!$D$34:$D$45</c:f>
              <c:numCache>
                <c:formatCode>0.0%</c:formatCode>
                <c:ptCount val="12"/>
                <c:pt idx="0">
                  <c:v>1.3951536765183093E-2</c:v>
                </c:pt>
                <c:pt idx="1">
                  <c:v>1.3951536765183093E-2</c:v>
                </c:pt>
                <c:pt idx="2">
                  <c:v>1.3951536765183093E-2</c:v>
                </c:pt>
                <c:pt idx="3">
                  <c:v>1.3951536765183093E-2</c:v>
                </c:pt>
                <c:pt idx="4">
                  <c:v>1.3951536765183093E-2</c:v>
                </c:pt>
                <c:pt idx="5">
                  <c:v>1.3951536765183093E-2</c:v>
                </c:pt>
                <c:pt idx="6">
                  <c:v>1.3951536765183093E-2</c:v>
                </c:pt>
                <c:pt idx="7">
                  <c:v>1.3951536765183093E-2</c:v>
                </c:pt>
                <c:pt idx="8">
                  <c:v>1.3951536765183093E-2</c:v>
                </c:pt>
                <c:pt idx="9">
                  <c:v>1.3951536765183093E-2</c:v>
                </c:pt>
                <c:pt idx="10">
                  <c:v>1.3951536765183093E-2</c:v>
                </c:pt>
                <c:pt idx="11">
                  <c:v>1.3951536765183093E-2</c:v>
                </c:pt>
              </c:numCache>
            </c:numRef>
          </c:yVal>
          <c:smooth val="0"/>
        </c:ser>
        <c:dLbls>
          <c:showLegendKey val="0"/>
          <c:showVal val="0"/>
          <c:showCatName val="0"/>
          <c:showSerName val="0"/>
          <c:showPercent val="0"/>
          <c:showBubbleSize val="0"/>
        </c:dLbls>
        <c:axId val="568638384"/>
        <c:axId val="568636816"/>
      </c:scatterChart>
      <c:valAx>
        <c:axId val="568638384"/>
        <c:scaling>
          <c:orientation val="minMax"/>
          <c:max val="100"/>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decile </a:t>
                </a:r>
                <a:endParaRPr lang="en-US" sz="700" b="0">
                  <a:effectLst/>
                  <a:latin typeface="Arial" panose="020B0604020202020204" pitchFamily="34" charset="0"/>
                  <a:cs typeface="Arial" panose="020B0604020202020204" pitchFamily="34" charset="0"/>
                </a:endParaRPr>
              </a:p>
            </c:rich>
          </c:tx>
          <c:layout>
            <c:manualLayout>
              <c:xMode val="edge"/>
              <c:yMode val="edge"/>
              <c:x val="0.44906299212598427"/>
              <c:y val="0.91791748869528778"/>
            </c:manualLayout>
          </c:layout>
          <c:overlay val="0"/>
        </c:title>
        <c:numFmt formatCode="0" sourceLinked="1"/>
        <c:majorTickMark val="out"/>
        <c:minorTickMark val="none"/>
        <c:tickLblPos val="nextTo"/>
        <c:spPr>
          <a:ln>
            <a:solidFill>
              <a:schemeClr val="tx1"/>
            </a:solidFill>
          </a:ln>
        </c:spPr>
        <c:txPr>
          <a:bodyPr rot="0" vert="horz"/>
          <a:lstStyle/>
          <a:p>
            <a:pPr>
              <a:defRPr sz="11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8636816"/>
        <c:crossesAt val="-4.0000000000000008E-2"/>
        <c:crossBetween val="midCat"/>
        <c:majorUnit val="10"/>
        <c:minorUnit val="1"/>
      </c:valAx>
      <c:valAx>
        <c:axId val="568636816"/>
        <c:scaling>
          <c:orientation val="minMax"/>
          <c:max val="0.2"/>
          <c:min val="-4.0000000000000008E-2"/>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t>
                </a:r>
                <a:r>
                  <a:rPr lang="en-US" sz="1200" b="0" baseline="0">
                    <a:latin typeface="Arial" panose="020B0604020202020204" pitchFamily="34" charset="0"/>
                    <a:cs typeface="Arial" panose="020B0604020202020204" pitchFamily="34" charset="0"/>
                  </a:rPr>
                  <a:t>annual income change 1980-2014</a:t>
                </a:r>
                <a:endParaRPr lang="en-US" sz="1200" b="0">
                  <a:latin typeface="Arial" panose="020B0604020202020204" pitchFamily="34" charset="0"/>
                  <a:cs typeface="Arial" panose="020B0604020202020204" pitchFamily="34" charset="0"/>
                </a:endParaRPr>
              </a:p>
            </c:rich>
          </c:tx>
          <c:layout>
            <c:manualLayout>
              <c:xMode val="edge"/>
              <c:yMode val="edge"/>
              <c:x val="3.2073490813648288E-4"/>
              <c:y val="0.1447061356798249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8638384"/>
        <c:crosses val="autoZero"/>
        <c:crossBetween val="midCat"/>
        <c:majorUnit val="4.0000000000000008E-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a:latin typeface="Arial" panose="020B0604020202020204" pitchFamily="34" charset="0"/>
                <a:cs typeface="Arial" panose="020B0604020202020204" pitchFamily="34" charset="0"/>
              </a:rPr>
              <a:t>Real income change</a:t>
            </a:r>
            <a:r>
              <a:rPr lang="en-US" sz="1400" baseline="0">
                <a:latin typeface="Arial" panose="020B0604020202020204" pitchFamily="34" charset="0"/>
                <a:cs typeface="Arial" panose="020B0604020202020204" pitchFamily="34" charset="0"/>
              </a:rPr>
              <a:t> by initial age, </a:t>
            </a:r>
            <a:r>
              <a:rPr lang="en-US" sz="1400">
                <a:latin typeface="Arial" panose="020B0604020202020204" pitchFamily="34" charset="0"/>
                <a:cs typeface="Arial" panose="020B0604020202020204" pitchFamily="34" charset="0"/>
              </a:rPr>
              <a:t>2000–2010</a:t>
            </a:r>
          </a:p>
        </c:rich>
      </c:tx>
      <c:layout>
        <c:manualLayout>
          <c:xMode val="edge"/>
          <c:yMode val="edge"/>
          <c:x val="0.18557529137168213"/>
          <c:y val="2.9563932002956393E-3"/>
        </c:manualLayout>
      </c:layout>
      <c:overlay val="0"/>
    </c:title>
    <c:autoTitleDeleted val="0"/>
    <c:plotArea>
      <c:layout>
        <c:manualLayout>
          <c:layoutTarget val="inner"/>
          <c:xMode val="edge"/>
          <c:yMode val="edge"/>
          <c:x val="7.9717237629146273E-2"/>
          <c:y val="6.347027020735492E-2"/>
          <c:w val="0.902517967204435"/>
          <c:h val="0.786621971588363"/>
        </c:manualLayout>
      </c:layout>
      <c:lineChart>
        <c:grouping val="standard"/>
        <c:varyColors val="0"/>
        <c:ser>
          <c:idx val="0"/>
          <c:order val="0"/>
          <c:tx>
            <c:strRef>
              <c:f>'A6-AgeGps'!$B$28:$D$28</c:f>
              <c:strCache>
                <c:ptCount val="1"/>
                <c:pt idx="0">
                  <c:v>Age in 2000: 25-30</c:v>
                </c:pt>
              </c:strCache>
            </c:strRef>
          </c:tx>
          <c:spPr>
            <a:ln w="28575">
              <a:solidFill>
                <a:schemeClr val="tx1"/>
              </a:solidFill>
              <a:prstDash val="solid"/>
            </a:ln>
          </c:spPr>
          <c:marker>
            <c:symbol val="none"/>
          </c:marker>
          <c:cat>
            <c:strRef>
              <c:f>'A6-AgeGps'!$A$30:$A$41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'A6-AgeGps'!$D$30:$D$41</c:f>
              <c:numCache>
                <c:formatCode>0.000</c:formatCode>
                <c:ptCount val="12"/>
                <c:pt idx="0">
                  <c:v>0.87760251420000002</c:v>
                </c:pt>
                <c:pt idx="1">
                  <c:v>0.23065045710000001</c:v>
                </c:pt>
                <c:pt idx="2">
                  <c:v>0.15771291069999999</c:v>
                </c:pt>
                <c:pt idx="3">
                  <c:v>0.1120279315</c:v>
                </c:pt>
                <c:pt idx="4">
                  <c:v>5.2686758799999997E-2</c:v>
                </c:pt>
                <c:pt idx="5">
                  <c:v>-5.2130403999999998E-2</c:v>
                </c:pt>
                <c:pt idx="6">
                  <c:v>-0.12777845800000001</c:v>
                </c:pt>
                <c:pt idx="7">
                  <c:v>-0.109388611</c:v>
                </c:pt>
                <c:pt idx="8">
                  <c:v>-0.16313810100000001</c:v>
                </c:pt>
                <c:pt idx="9">
                  <c:v>-0.17760519</c:v>
                </c:pt>
                <c:pt idx="10">
                  <c:v>-0.202617293</c:v>
                </c:pt>
                <c:pt idx="11">
                  <c:v>-0.50586282400000004</c:v>
                </c:pt>
              </c:numCache>
            </c:numRef>
          </c:val>
          <c:smooth val="0"/>
        </c:ser>
        <c:ser>
          <c:idx val="1"/>
          <c:order val="1"/>
          <c:tx>
            <c:strRef>
              <c:f>'A6-AgeGps'!$F$28:$H$28</c:f>
              <c:strCache>
                <c:ptCount val="1"/>
                <c:pt idx="0">
                  <c:v>Age in 2000: 35-40</c:v>
                </c:pt>
              </c:strCache>
            </c:strRef>
          </c:tx>
          <c:spPr>
            <a:ln>
              <a:solidFill>
                <a:schemeClr val="tx1">
                  <a:lumMod val="50000"/>
                  <a:lumOff val="50000"/>
                </a:schemeClr>
              </a:solidFill>
              <a:prstDash val="solid"/>
            </a:ln>
          </c:spPr>
          <c:marker>
            <c:symbol val="none"/>
          </c:marker>
          <c:cat>
            <c:strRef>
              <c:f>'A6-AgeGps'!$A$30:$A$41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'A6-AgeGps'!$H$30:$H$41</c:f>
              <c:numCache>
                <c:formatCode>0.000</c:formatCode>
                <c:ptCount val="12"/>
                <c:pt idx="0">
                  <c:v>0.58269623609999999</c:v>
                </c:pt>
                <c:pt idx="1">
                  <c:v>0.13092835729999999</c:v>
                </c:pt>
                <c:pt idx="2">
                  <c:v>9.3718641599999999E-2</c:v>
                </c:pt>
                <c:pt idx="3">
                  <c:v>-7.2763139000000004E-2</c:v>
                </c:pt>
                <c:pt idx="4">
                  <c:v>-0.156361046</c:v>
                </c:pt>
                <c:pt idx="5">
                  <c:v>-0.136949496</c:v>
                </c:pt>
                <c:pt idx="6">
                  <c:v>-0.206037104</c:v>
                </c:pt>
                <c:pt idx="7">
                  <c:v>-0.19668039500000001</c:v>
                </c:pt>
                <c:pt idx="8">
                  <c:v>-0.201622681</c:v>
                </c:pt>
                <c:pt idx="9">
                  <c:v>-0.222402404</c:v>
                </c:pt>
                <c:pt idx="10">
                  <c:v>-0.32611840399999997</c:v>
                </c:pt>
                <c:pt idx="11">
                  <c:v>-0.71133170899999998</c:v>
                </c:pt>
              </c:numCache>
            </c:numRef>
          </c:val>
          <c:smooth val="0"/>
        </c:ser>
        <c:ser>
          <c:idx val="2"/>
          <c:order val="2"/>
          <c:tx>
            <c:strRef>
              <c:f>'A6-AgeGps'!$J$28:$L$28</c:f>
              <c:strCache>
                <c:ptCount val="1"/>
                <c:pt idx="0">
                  <c:v>Age in 2000: 45-50</c:v>
                </c:pt>
              </c:strCache>
            </c:strRef>
          </c:tx>
          <c:spPr>
            <a:ln w="25400">
              <a:solidFill>
                <a:schemeClr val="tx1"/>
              </a:solidFill>
              <a:prstDash val="sysDash"/>
            </a:ln>
          </c:spPr>
          <c:marker>
            <c:symbol val="none"/>
          </c:marker>
          <c:val>
            <c:numRef>
              <c:f>'A6-AgeGps'!$L$30:$L$41</c:f>
              <c:numCache>
                <c:formatCode>0.000</c:formatCode>
                <c:ptCount val="12"/>
                <c:pt idx="0">
                  <c:v>0.49424458770000002</c:v>
                </c:pt>
                <c:pt idx="1">
                  <c:v>0.1246390445</c:v>
                </c:pt>
                <c:pt idx="2">
                  <c:v>-0.118155197</c:v>
                </c:pt>
                <c:pt idx="3">
                  <c:v>-0.22435735600000001</c:v>
                </c:pt>
                <c:pt idx="4">
                  <c:v>-0.212637248</c:v>
                </c:pt>
                <c:pt idx="5">
                  <c:v>-0.25147460500000002</c:v>
                </c:pt>
                <c:pt idx="6">
                  <c:v>-0.28221386999999998</c:v>
                </c:pt>
                <c:pt idx="7">
                  <c:v>-0.25409263799999998</c:v>
                </c:pt>
                <c:pt idx="8">
                  <c:v>-0.29827900600000001</c:v>
                </c:pt>
                <c:pt idx="9">
                  <c:v>-0.39308773400000002</c:v>
                </c:pt>
                <c:pt idx="10">
                  <c:v>-0.33580659899999998</c:v>
                </c:pt>
                <c:pt idx="11">
                  <c:v>-0.62641467799999995</c:v>
                </c:pt>
              </c:numCache>
            </c:numRef>
          </c:val>
          <c:smooth val="0"/>
        </c:ser>
        <c:dLbls>
          <c:showLegendKey val="0"/>
          <c:showVal val="0"/>
          <c:showCatName val="0"/>
          <c:showSerName val="0"/>
          <c:showPercent val="0"/>
          <c:showBubbleSize val="0"/>
        </c:dLbls>
        <c:smooth val="0"/>
        <c:axId val="307187472"/>
        <c:axId val="307187864"/>
      </c:lineChart>
      <c:catAx>
        <c:axId val="307187472"/>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307187864"/>
        <c:crossesAt val="-2"/>
        <c:auto val="1"/>
        <c:lblAlgn val="ctr"/>
        <c:lblOffset val="10"/>
        <c:tickMarkSkip val="1"/>
        <c:noMultiLvlLbl val="0"/>
      </c:catAx>
      <c:valAx>
        <c:axId val="307187864"/>
        <c:scaling>
          <c:orientation val="minMax"/>
          <c:max val="1"/>
          <c:min val="-0.75000000000000011"/>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307187472"/>
        <c:crosses val="autoZero"/>
        <c:crossBetween val="between"/>
        <c:majorUnit val="0.2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aseline="0">
                <a:latin typeface="Arial" panose="020B0604020202020204" pitchFamily="34" charset="0"/>
                <a:cs typeface="Arial" panose="020B0604020202020204" pitchFamily="34" charset="0"/>
              </a:rPr>
              <a:t>Percentile change by initial age, </a:t>
            </a:r>
            <a:r>
              <a:rPr lang="en-US" sz="1400">
                <a:latin typeface="Arial" panose="020B0604020202020204" pitchFamily="34" charset="0"/>
                <a:cs typeface="Arial" panose="020B0604020202020204" pitchFamily="34" charset="0"/>
              </a:rPr>
              <a:t>2000–2010</a:t>
            </a:r>
          </a:p>
        </c:rich>
      </c:tx>
      <c:layout>
        <c:manualLayout>
          <c:xMode val="edge"/>
          <c:yMode val="edge"/>
          <c:x val="0.15440022553300203"/>
          <c:y val="0"/>
        </c:manualLayout>
      </c:layout>
      <c:overlay val="0"/>
    </c:title>
    <c:autoTitleDeleted val="0"/>
    <c:plotArea>
      <c:layout>
        <c:manualLayout>
          <c:layoutTarget val="inner"/>
          <c:xMode val="edge"/>
          <c:yMode val="edge"/>
          <c:x val="6.4436463006564138E-2"/>
          <c:y val="6.6426663407650535E-2"/>
          <c:w val="0.85215824546502872"/>
          <c:h val="0.786621971588363"/>
        </c:manualLayout>
      </c:layout>
      <c:lineChart>
        <c:grouping val="standard"/>
        <c:varyColors val="0"/>
        <c:ser>
          <c:idx val="0"/>
          <c:order val="0"/>
          <c:tx>
            <c:strRef>
              <c:f>'A6-AgeGps'!$B$28:$D$28</c:f>
              <c:strCache>
                <c:ptCount val="1"/>
                <c:pt idx="0">
                  <c:v>Age in 2000: 25-30</c:v>
                </c:pt>
              </c:strCache>
            </c:strRef>
          </c:tx>
          <c:spPr>
            <a:ln w="22225">
              <a:solidFill>
                <a:schemeClr val="tx1"/>
              </a:solidFill>
              <a:prstDash val="solid"/>
            </a:ln>
          </c:spPr>
          <c:marker>
            <c:symbol val="none"/>
          </c:marker>
          <c:cat>
            <c:strRef>
              <c:f>'A6-AgeGps'!$A$30:$A$41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'A6-AgeGps'!$D$47:$D$58</c:f>
              <c:numCache>
                <c:formatCode>0.0</c:formatCode>
                <c:ptCount val="12"/>
                <c:pt idx="0">
                  <c:v>28.039175258</c:v>
                </c:pt>
                <c:pt idx="1">
                  <c:v>21.277019936999999</c:v>
                </c:pt>
                <c:pt idx="2">
                  <c:v>13.478473580999999</c:v>
                </c:pt>
                <c:pt idx="3">
                  <c:v>2.6727089626999998</c:v>
                </c:pt>
                <c:pt idx="4">
                  <c:v>-2.1940789469999999</c:v>
                </c:pt>
                <c:pt idx="5">
                  <c:v>-7.5005599099999998</c:v>
                </c:pt>
                <c:pt idx="6">
                  <c:v>-13.17305459</c:v>
                </c:pt>
                <c:pt idx="7">
                  <c:v>-16.10096154</c:v>
                </c:pt>
                <c:pt idx="8">
                  <c:v>-21.08423586</c:v>
                </c:pt>
                <c:pt idx="9">
                  <c:v>-21.737864080000001</c:v>
                </c:pt>
                <c:pt idx="10">
                  <c:v>-19.733542320000002</c:v>
                </c:pt>
                <c:pt idx="11">
                  <c:v>-21.826666670000002</c:v>
                </c:pt>
              </c:numCache>
            </c:numRef>
          </c:val>
          <c:smooth val="0"/>
        </c:ser>
        <c:ser>
          <c:idx val="1"/>
          <c:order val="1"/>
          <c:tx>
            <c:strRef>
              <c:f>'A6-AgeGps'!$F$28:$H$28</c:f>
              <c:strCache>
                <c:ptCount val="1"/>
                <c:pt idx="0">
                  <c:v>Age in 2000: 35-40</c:v>
                </c:pt>
              </c:strCache>
            </c:strRef>
          </c:tx>
          <c:spPr>
            <a:ln>
              <a:solidFill>
                <a:schemeClr val="tx1">
                  <a:lumMod val="50000"/>
                  <a:lumOff val="50000"/>
                </a:schemeClr>
              </a:solidFill>
            </a:ln>
          </c:spPr>
          <c:marker>
            <c:symbol val="none"/>
          </c:marker>
          <c:cat>
            <c:strRef>
              <c:f>'A6-AgeGps'!$A$30:$A$41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'A6-AgeGps'!$H$47:$H$58</c:f>
              <c:numCache>
                <c:formatCode>0.0</c:formatCode>
                <c:ptCount val="12"/>
                <c:pt idx="0">
                  <c:v>20.577380951999999</c:v>
                </c:pt>
                <c:pt idx="1">
                  <c:v>18.869238006</c:v>
                </c:pt>
                <c:pt idx="2">
                  <c:v>9.8973418881999997</c:v>
                </c:pt>
                <c:pt idx="3">
                  <c:v>0.91013584120000002</c:v>
                </c:pt>
                <c:pt idx="4">
                  <c:v>-2.4370786519999998</c:v>
                </c:pt>
                <c:pt idx="5">
                  <c:v>-4.1599539700000001</c:v>
                </c:pt>
                <c:pt idx="6">
                  <c:v>-10.665505230000001</c:v>
                </c:pt>
                <c:pt idx="7">
                  <c:v>-13.421487600000001</c:v>
                </c:pt>
                <c:pt idx="8">
                  <c:v>-15.52380952</c:v>
                </c:pt>
                <c:pt idx="9">
                  <c:v>-16.254237289999999</c:v>
                </c:pt>
                <c:pt idx="10">
                  <c:v>-17.287037040000001</c:v>
                </c:pt>
                <c:pt idx="11">
                  <c:v>-20.935897440000002</c:v>
                </c:pt>
              </c:numCache>
            </c:numRef>
          </c:val>
          <c:smooth val="0"/>
        </c:ser>
        <c:ser>
          <c:idx val="2"/>
          <c:order val="2"/>
          <c:tx>
            <c:strRef>
              <c:f>'A6-AgeGps'!$J$28:$L$28</c:f>
              <c:strCache>
                <c:ptCount val="1"/>
                <c:pt idx="0">
                  <c:v>Age in 2000: 45-50</c:v>
                </c:pt>
              </c:strCache>
            </c:strRef>
          </c:tx>
          <c:spPr>
            <a:ln w="25400">
              <a:solidFill>
                <a:schemeClr val="tx1"/>
              </a:solidFill>
              <a:prstDash val="sysDash"/>
            </a:ln>
          </c:spPr>
          <c:marker>
            <c:symbol val="none"/>
          </c:marker>
          <c:val>
            <c:numRef>
              <c:f>'A6-AgeGps'!$L$47:$L$58</c:f>
              <c:numCache>
                <c:formatCode>0.0</c:formatCode>
                <c:ptCount val="12"/>
                <c:pt idx="0">
                  <c:v>18.742514969999998</c:v>
                </c:pt>
                <c:pt idx="1">
                  <c:v>19.769807280999999</c:v>
                </c:pt>
                <c:pt idx="2">
                  <c:v>5.4175960346999998</c:v>
                </c:pt>
                <c:pt idx="3">
                  <c:v>1.8845144357000001</c:v>
                </c:pt>
                <c:pt idx="4">
                  <c:v>0.42719780219999998</c:v>
                </c:pt>
                <c:pt idx="5">
                  <c:v>-4</c:v>
                </c:pt>
                <c:pt idx="6">
                  <c:v>-8.6106442580000007</c:v>
                </c:pt>
                <c:pt idx="7">
                  <c:v>-11.03102962</c:v>
                </c:pt>
                <c:pt idx="8">
                  <c:v>-15.05761317</c:v>
                </c:pt>
                <c:pt idx="9">
                  <c:v>-18.913279129999999</c:v>
                </c:pt>
                <c:pt idx="10">
                  <c:v>-10.85114504</c:v>
                </c:pt>
                <c:pt idx="11">
                  <c:v>-11.90769231</c:v>
                </c:pt>
              </c:numCache>
            </c:numRef>
          </c:val>
          <c:smooth val="0"/>
        </c:ser>
        <c:dLbls>
          <c:showLegendKey val="0"/>
          <c:showVal val="0"/>
          <c:showCatName val="0"/>
          <c:showSerName val="0"/>
          <c:showPercent val="0"/>
          <c:showBubbleSize val="0"/>
        </c:dLbls>
        <c:smooth val="0"/>
        <c:axId val="569454640"/>
        <c:axId val="569459344"/>
      </c:lineChart>
      <c:catAx>
        <c:axId val="569454640"/>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69459344"/>
        <c:crossesAt val="-30"/>
        <c:auto val="1"/>
        <c:lblAlgn val="ctr"/>
        <c:lblOffset val="10"/>
        <c:tickMarkSkip val="1"/>
        <c:noMultiLvlLbl val="0"/>
      </c:catAx>
      <c:valAx>
        <c:axId val="569459344"/>
        <c:scaling>
          <c:orientation val="minMax"/>
          <c:max val="30"/>
          <c:min val="-3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9454640"/>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170300827781143"/>
          <c:y val="6.347027020735492E-2"/>
          <c:w val="0.85586109428629109"/>
          <c:h val="0.79549115118924996"/>
        </c:manualLayout>
      </c:layout>
      <c:scatterChart>
        <c:scatterStyle val="lineMarker"/>
        <c:varyColors val="0"/>
        <c:ser>
          <c:idx val="1"/>
          <c:order val="0"/>
          <c:tx>
            <c:v>cross-section</c:v>
          </c:tx>
          <c:spPr>
            <a:ln w="31750">
              <a:solidFill>
                <a:schemeClr val="bg1">
                  <a:lumMod val="50000"/>
                </a:schemeClr>
              </a:solidFill>
            </a:ln>
          </c:spPr>
          <c:marker>
            <c:symbol val="circle"/>
            <c:size val="5"/>
            <c:spPr>
              <a:solidFill>
                <a:schemeClr val="bg1">
                  <a:lumMod val="50000"/>
                </a:schemeClr>
              </a:solidFill>
              <a:ln>
                <a:noFill/>
              </a:ln>
            </c:spPr>
          </c:marker>
          <c:xVal>
            <c:numRef>
              <c:f>'F1'!$E$34:$E$45</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'F1'!$C$34:$C$45</c:f>
              <c:numCache>
                <c:formatCode>0%</c:formatCode>
                <c:ptCount val="12"/>
                <c:pt idx="0">
                  <c:v>-1.3169894519393401E-2</c:v>
                </c:pt>
                <c:pt idx="1">
                  <c:v>-4.6500367619524176E-3</c:v>
                </c:pt>
                <c:pt idx="2">
                  <c:v>6.0453165357298652E-3</c:v>
                </c:pt>
                <c:pt idx="3">
                  <c:v>-6.0318748577454964E-4</c:v>
                </c:pt>
                <c:pt idx="4">
                  <c:v>-2.3225692249038933E-3</c:v>
                </c:pt>
                <c:pt idx="5">
                  <c:v>4.0526237348136469E-4</c:v>
                </c:pt>
                <c:pt idx="6">
                  <c:v>3.525754636006346E-3</c:v>
                </c:pt>
                <c:pt idx="7">
                  <c:v>6.8843014004213686E-3</c:v>
                </c:pt>
                <c:pt idx="8">
                  <c:v>1.1573389895202296E-2</c:v>
                </c:pt>
                <c:pt idx="9" formatCode="0.0%">
                  <c:v>1.7721517551392143E-2</c:v>
                </c:pt>
                <c:pt idx="10" formatCode="0.0%">
                  <c:v>3.0345101893951381E-2</c:v>
                </c:pt>
                <c:pt idx="11" formatCode="0.0%">
                  <c:v>0.10324409981528627</c:v>
                </c:pt>
              </c:numCache>
            </c:numRef>
          </c:yVal>
          <c:smooth val="0"/>
        </c:ser>
        <c:ser>
          <c:idx val="0"/>
          <c:order val="1"/>
          <c:tx>
            <c:v>panel</c:v>
          </c:tx>
          <c:spPr>
            <a:ln w="25400">
              <a:solidFill>
                <a:schemeClr val="tx1"/>
              </a:solidFill>
            </a:ln>
          </c:spPr>
          <c:marker>
            <c:symbol val="circle"/>
            <c:size val="5"/>
            <c:spPr>
              <a:solidFill>
                <a:schemeClr val="tx1"/>
              </a:solidFill>
              <a:ln>
                <a:noFill/>
              </a:ln>
            </c:spPr>
          </c:marker>
          <c:xVal>
            <c:numRef>
              <c:f>'F1'!$E$34:$E$45</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'F1'!$B$34:$B$45</c:f>
              <c:numCache>
                <c:formatCode>0%</c:formatCode>
                <c:ptCount val="12"/>
                <c:pt idx="0">
                  <c:v>0.18562142273888199</c:v>
                </c:pt>
                <c:pt idx="1">
                  <c:v>5.9522384083658536E-2</c:v>
                </c:pt>
                <c:pt idx="2">
                  <c:v>5.9096149734235992E-2</c:v>
                </c:pt>
                <c:pt idx="3">
                  <c:v>5.3521444320131756E-2</c:v>
                </c:pt>
                <c:pt idx="4">
                  <c:v>1.9500154418047172E-2</c:v>
                </c:pt>
                <c:pt idx="5">
                  <c:v>1.1957171616387891E-2</c:v>
                </c:pt>
                <c:pt idx="6">
                  <c:v>9.1628218649448673E-3</c:v>
                </c:pt>
                <c:pt idx="7">
                  <c:v>4.3093946447167464E-3</c:v>
                </c:pt>
                <c:pt idx="8" formatCode="0.0%">
                  <c:v>-2.0525961075691162E-3</c:v>
                </c:pt>
                <c:pt idx="9" formatCode="0.0%">
                  <c:v>-2.5059181289262245E-3</c:v>
                </c:pt>
                <c:pt idx="10" formatCode="0.0%">
                  <c:v>-3.1259058101909794E-3</c:v>
                </c:pt>
                <c:pt idx="11" formatCode="0.0%">
                  <c:v>-2.9660375101961942E-3</c:v>
                </c:pt>
              </c:numCache>
            </c:numRef>
          </c:yVal>
          <c:smooth val="0"/>
        </c:ser>
        <c:ser>
          <c:idx val="2"/>
          <c:order val="2"/>
          <c:tx>
            <c:v>average</c:v>
          </c:tx>
          <c:spPr>
            <a:ln w="15875">
              <a:solidFill>
                <a:schemeClr val="tx1">
                  <a:lumMod val="65000"/>
                  <a:lumOff val="35000"/>
                </a:schemeClr>
              </a:solidFill>
              <a:prstDash val="sysDash"/>
            </a:ln>
          </c:spPr>
          <c:marker>
            <c:symbol val="none"/>
          </c:marker>
          <c:xVal>
            <c:numRef>
              <c:f>'F1'!$F$34:$F$45</c:f>
              <c:numCache>
                <c:formatCode>0</c:formatCode>
                <c:ptCount val="12"/>
                <c:pt idx="0">
                  <c:v>0</c:v>
                </c:pt>
                <c:pt idx="1">
                  <c:v>10</c:v>
                </c:pt>
                <c:pt idx="2">
                  <c:v>20</c:v>
                </c:pt>
                <c:pt idx="3">
                  <c:v>30</c:v>
                </c:pt>
                <c:pt idx="4">
                  <c:v>40</c:v>
                </c:pt>
                <c:pt idx="5">
                  <c:v>50</c:v>
                </c:pt>
                <c:pt idx="6">
                  <c:v>60</c:v>
                </c:pt>
                <c:pt idx="7">
                  <c:v>70</c:v>
                </c:pt>
                <c:pt idx="8">
                  <c:v>80</c:v>
                </c:pt>
                <c:pt idx="9" formatCode="0.0">
                  <c:v>87.5</c:v>
                </c:pt>
                <c:pt idx="10" formatCode="0.0">
                  <c:v>92.5</c:v>
                </c:pt>
                <c:pt idx="11" formatCode="0.0">
                  <c:v>100</c:v>
                </c:pt>
              </c:numCache>
            </c:numRef>
          </c:xVal>
          <c:yVal>
            <c:numRef>
              <c:f>'F1'!$D$34:$D$45</c:f>
              <c:numCache>
                <c:formatCode>0.0%</c:formatCode>
                <c:ptCount val="12"/>
                <c:pt idx="0">
                  <c:v>1.3951536765183093E-2</c:v>
                </c:pt>
                <c:pt idx="1">
                  <c:v>1.3951536765183093E-2</c:v>
                </c:pt>
                <c:pt idx="2">
                  <c:v>1.3951536765183093E-2</c:v>
                </c:pt>
                <c:pt idx="3">
                  <c:v>1.3951536765183093E-2</c:v>
                </c:pt>
                <c:pt idx="4">
                  <c:v>1.3951536765183093E-2</c:v>
                </c:pt>
                <c:pt idx="5">
                  <c:v>1.3951536765183093E-2</c:v>
                </c:pt>
                <c:pt idx="6">
                  <c:v>1.3951536765183093E-2</c:v>
                </c:pt>
                <c:pt idx="7">
                  <c:v>1.3951536765183093E-2</c:v>
                </c:pt>
                <c:pt idx="8">
                  <c:v>1.3951536765183093E-2</c:v>
                </c:pt>
                <c:pt idx="9">
                  <c:v>1.3951536765183093E-2</c:v>
                </c:pt>
                <c:pt idx="10">
                  <c:v>1.3951536765183093E-2</c:v>
                </c:pt>
                <c:pt idx="11">
                  <c:v>1.3951536765183093E-2</c:v>
                </c:pt>
              </c:numCache>
            </c:numRef>
          </c:yVal>
          <c:smooth val="0"/>
        </c:ser>
        <c:dLbls>
          <c:showLegendKey val="0"/>
          <c:showVal val="0"/>
          <c:showCatName val="0"/>
          <c:showSerName val="0"/>
          <c:showPercent val="0"/>
          <c:showBubbleSize val="0"/>
        </c:dLbls>
        <c:axId val="568641912"/>
        <c:axId val="568642304"/>
      </c:scatterChart>
      <c:valAx>
        <c:axId val="568641912"/>
        <c:scaling>
          <c:orientation val="minMax"/>
          <c:max val="100"/>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decile</a:t>
                </a:r>
                <a:endParaRPr lang="en-US" sz="700" b="0">
                  <a:effectLst/>
                  <a:latin typeface="Arial" panose="020B0604020202020204" pitchFamily="34" charset="0"/>
                  <a:cs typeface="Arial" panose="020B0604020202020204" pitchFamily="34" charset="0"/>
                </a:endParaRPr>
              </a:p>
            </c:rich>
          </c:tx>
          <c:layout>
            <c:manualLayout>
              <c:xMode val="edge"/>
              <c:yMode val="edge"/>
              <c:x val="0.44906299212598427"/>
              <c:y val="0.92087388189558339"/>
            </c:manualLayout>
          </c:layout>
          <c:overlay val="0"/>
        </c:title>
        <c:numFmt formatCode="0" sourceLinked="1"/>
        <c:majorTickMark val="out"/>
        <c:minorTickMark val="none"/>
        <c:tickLblPos val="nextTo"/>
        <c:spPr>
          <a:ln>
            <a:solidFill>
              <a:schemeClr val="tx1"/>
            </a:solidFill>
          </a:ln>
        </c:spPr>
        <c:txPr>
          <a:bodyPr rot="0" vert="horz"/>
          <a:lstStyle/>
          <a:p>
            <a:pPr>
              <a:defRPr sz="11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8642304"/>
        <c:crossesAt val="-4.0000000000000008E-2"/>
        <c:crossBetween val="midCat"/>
        <c:majorUnit val="10"/>
        <c:minorUnit val="1"/>
      </c:valAx>
      <c:valAx>
        <c:axId val="568642304"/>
        <c:scaling>
          <c:orientation val="minMax"/>
          <c:max val="0.2"/>
          <c:min val="-4.0000000000000008E-2"/>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t>
                </a:r>
                <a:r>
                  <a:rPr lang="en-US" sz="1200" b="0" baseline="0">
                    <a:latin typeface="Arial" panose="020B0604020202020204" pitchFamily="34" charset="0"/>
                    <a:cs typeface="Arial" panose="020B0604020202020204" pitchFamily="34" charset="0"/>
                  </a:rPr>
                  <a:t>annual income change 1980-2014</a:t>
                </a:r>
                <a:endParaRPr lang="en-US" sz="1200" b="0">
                  <a:latin typeface="Arial" panose="020B0604020202020204" pitchFamily="34" charset="0"/>
                  <a:cs typeface="Arial" panose="020B0604020202020204" pitchFamily="34" charset="0"/>
                </a:endParaRPr>
              </a:p>
            </c:rich>
          </c:tx>
          <c:layout>
            <c:manualLayout>
              <c:xMode val="edge"/>
              <c:yMode val="edge"/>
              <c:x val="3.2073490813648288E-4"/>
              <c:y val="0.12696777647805108"/>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8641912"/>
        <c:crosses val="autoZero"/>
        <c:crossBetween val="midCat"/>
        <c:majorUnit val="4.0000000000000008E-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124957398874887"/>
          <c:y val="6.347027020735492E-2"/>
          <c:w val="0.84461889144126778"/>
          <c:h val="0.79549115118924996"/>
        </c:manualLayout>
      </c:layout>
      <c:scatterChart>
        <c:scatterStyle val="lineMarker"/>
        <c:varyColors val="0"/>
        <c:ser>
          <c:idx val="1"/>
          <c:order val="0"/>
          <c:tx>
            <c:v>1year</c:v>
          </c:tx>
          <c:spPr>
            <a:ln w="25400">
              <a:solidFill>
                <a:schemeClr val="tx1">
                  <a:lumMod val="50000"/>
                  <a:lumOff val="50000"/>
                </a:schemeClr>
              </a:solidFill>
              <a:prstDash val="sysDash"/>
            </a:ln>
          </c:spPr>
          <c:marker>
            <c:symbol val="circle"/>
            <c:size val="5"/>
            <c:spPr>
              <a:solidFill>
                <a:schemeClr val="tx1">
                  <a:lumMod val="50000"/>
                  <a:lumOff val="50000"/>
                </a:schemeClr>
              </a:solidFill>
              <a:ln>
                <a:noFill/>
              </a:ln>
            </c:spPr>
          </c:marker>
          <c:xVal>
            <c:numRef>
              <c:f>'F2'!$M$31:$M$42</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'F2'!$B$31:$B$42</c:f>
              <c:numCache>
                <c:formatCode>0.000</c:formatCode>
                <c:ptCount val="12"/>
                <c:pt idx="0">
                  <c:v>0.41392989520000001</c:v>
                </c:pt>
                <c:pt idx="1">
                  <c:v>1.6774838E-2</c:v>
                </c:pt>
                <c:pt idx="2">
                  <c:v>-6.0194435999999997E-2</c:v>
                </c:pt>
                <c:pt idx="3">
                  <c:v>-2.5314239999999998E-2</c:v>
                </c:pt>
                <c:pt idx="4">
                  <c:v>-4.6791332999999997E-2</c:v>
                </c:pt>
                <c:pt idx="5">
                  <c:v>-4.7213808000000003E-2</c:v>
                </c:pt>
                <c:pt idx="6">
                  <c:v>-5.1498112999999998E-2</c:v>
                </c:pt>
                <c:pt idx="7">
                  <c:v>-5.4422697999999999E-2</c:v>
                </c:pt>
                <c:pt idx="8">
                  <c:v>-5.7527149999999999E-2</c:v>
                </c:pt>
                <c:pt idx="9">
                  <c:v>-8.3265124999999995E-2</c:v>
                </c:pt>
                <c:pt idx="10">
                  <c:v>-0.13336216000000001</c:v>
                </c:pt>
                <c:pt idx="11">
                  <c:v>-0.26158893300000002</c:v>
                </c:pt>
              </c:numCache>
            </c:numRef>
          </c:yVal>
          <c:smooth val="0"/>
        </c:ser>
        <c:ser>
          <c:idx val="0"/>
          <c:order val="1"/>
          <c:tx>
            <c:v>10years</c:v>
          </c:tx>
          <c:spPr>
            <a:ln w="25400">
              <a:solidFill>
                <a:schemeClr val="tx1"/>
              </a:solidFill>
              <a:prstDash val="solid"/>
            </a:ln>
          </c:spPr>
          <c:marker>
            <c:symbol val="circle"/>
            <c:size val="5"/>
            <c:spPr>
              <a:solidFill>
                <a:schemeClr val="tx1"/>
              </a:solidFill>
              <a:ln>
                <a:noFill/>
              </a:ln>
            </c:spPr>
          </c:marker>
          <c:xVal>
            <c:numRef>
              <c:f>'F2'!$M$31:$M$42</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'F2'!$D$31:$D$42</c:f>
              <c:numCache>
                <c:formatCode>0.000</c:formatCode>
                <c:ptCount val="12"/>
                <c:pt idx="0">
                  <c:v>0.80043625149999997</c:v>
                </c:pt>
                <c:pt idx="1">
                  <c:v>0.12532445340000001</c:v>
                </c:pt>
                <c:pt idx="2">
                  <c:v>0.1123533276</c:v>
                </c:pt>
                <c:pt idx="3">
                  <c:v>-2.2208698999999998E-2</c:v>
                </c:pt>
                <c:pt idx="4">
                  <c:v>-0.18129747299999999</c:v>
                </c:pt>
                <c:pt idx="5">
                  <c:v>-0.23304554799999999</c:v>
                </c:pt>
                <c:pt idx="6">
                  <c:v>-0.26102394400000001</c:v>
                </c:pt>
                <c:pt idx="7">
                  <c:v>-0.28211709899999998</c:v>
                </c:pt>
                <c:pt idx="8">
                  <c:v>-0.313284917</c:v>
                </c:pt>
                <c:pt idx="9">
                  <c:v>-0.35094732299999998</c:v>
                </c:pt>
                <c:pt idx="10">
                  <c:v>-0.45583089999999998</c:v>
                </c:pt>
                <c:pt idx="11">
                  <c:v>-0.68984382</c:v>
                </c:pt>
              </c:numCache>
            </c:numRef>
          </c:yVal>
          <c:smooth val="0"/>
        </c:ser>
        <c:dLbls>
          <c:showLegendKey val="0"/>
          <c:showVal val="0"/>
          <c:showCatName val="0"/>
          <c:showSerName val="0"/>
          <c:showPercent val="0"/>
          <c:showBubbleSize val="0"/>
        </c:dLbls>
        <c:axId val="568631328"/>
        <c:axId val="568631720"/>
      </c:scatterChart>
      <c:valAx>
        <c:axId val="568631328"/>
        <c:scaling>
          <c:orientation val="minMax"/>
          <c:max val="100"/>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decile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017410323709536"/>
              <c:y val="0.92383027509587901"/>
            </c:manualLayout>
          </c:layout>
          <c:overlay val="0"/>
        </c:title>
        <c:numFmt formatCode="0" sourceLinked="1"/>
        <c:majorTickMark val="out"/>
        <c:minorTickMark val="none"/>
        <c:tickLblPos val="nextTo"/>
        <c:spPr>
          <a:ln>
            <a:solidFill>
              <a:schemeClr val="tx1"/>
            </a:solidFill>
          </a:ln>
        </c:spPr>
        <c:txPr>
          <a:bodyPr rot="0" vert="horz"/>
          <a:lstStyle/>
          <a:p>
            <a:pPr>
              <a:defRPr sz="11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8631720"/>
        <c:crossesAt val="-0.75000000000000011"/>
        <c:crossBetween val="midCat"/>
        <c:majorUnit val="10"/>
        <c:minorUnit val="1"/>
      </c:valAx>
      <c:valAx>
        <c:axId val="568631720"/>
        <c:scaling>
          <c:orientation val="minMax"/>
          <c:max val="0.81"/>
          <c:min val="-0.75000000000000011"/>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i="0" u="none" strike="noStrike" baseline="0">
                    <a:effectLst/>
                  </a:rPr>
                  <a:t>Real arc percentage income change since 2000</a:t>
                </a:r>
                <a:endParaRPr lang="en-US" sz="1200" b="0">
                  <a:latin typeface="Arial" panose="020B0604020202020204" pitchFamily="34" charset="0"/>
                  <a:cs typeface="Arial" panose="020B0604020202020204" pitchFamily="34" charset="0"/>
                </a:endParaRPr>
              </a:p>
            </c:rich>
          </c:tx>
          <c:layout>
            <c:manualLayout>
              <c:xMode val="edge"/>
              <c:yMode val="edge"/>
              <c:x val="3.2080306993666262E-4"/>
              <c:y val="6.7839912472138331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8631328"/>
        <c:crosses val="autoZero"/>
        <c:crossBetween val="midCat"/>
        <c:majorUnit val="0.2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8765032111289633E-2"/>
          <c:y val="6.347027020735492E-2"/>
          <c:w val="0.8491460537129828"/>
          <c:h val="0.79549115118924996"/>
        </c:manualLayout>
      </c:layout>
      <c:scatterChart>
        <c:scatterStyle val="lineMarker"/>
        <c:varyColors val="0"/>
        <c:ser>
          <c:idx val="1"/>
          <c:order val="0"/>
          <c:tx>
            <c:v>1year</c:v>
          </c:tx>
          <c:spPr>
            <a:ln w="25400">
              <a:solidFill>
                <a:schemeClr val="tx1">
                  <a:lumMod val="50000"/>
                  <a:lumOff val="50000"/>
                </a:schemeClr>
              </a:solidFill>
              <a:prstDash val="sysDash"/>
            </a:ln>
          </c:spPr>
          <c:marker>
            <c:symbol val="circle"/>
            <c:size val="5"/>
            <c:spPr>
              <a:solidFill>
                <a:schemeClr val="tx1">
                  <a:lumMod val="50000"/>
                  <a:lumOff val="50000"/>
                </a:schemeClr>
              </a:solidFill>
              <a:ln>
                <a:noFill/>
              </a:ln>
            </c:spPr>
          </c:marker>
          <c:xVal>
            <c:numRef>
              <c:f>'F2'!$M$31:$M$42</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'F3'!$B$32:$B$43</c:f>
              <c:numCache>
                <c:formatCode>0.0</c:formatCode>
                <c:ptCount val="12"/>
                <c:pt idx="0">
                  <c:v>10.084235156</c:v>
                </c:pt>
                <c:pt idx="1">
                  <c:v>8.4868087642999992</c:v>
                </c:pt>
                <c:pt idx="2">
                  <c:v>0.43083056479999998</c:v>
                </c:pt>
                <c:pt idx="3">
                  <c:v>-2.8227424750000001</c:v>
                </c:pt>
                <c:pt idx="4">
                  <c:v>-2.0449951089999998</c:v>
                </c:pt>
                <c:pt idx="5">
                  <c:v>-2.1823718489999999</c:v>
                </c:pt>
                <c:pt idx="6">
                  <c:v>-2.7971468339999999</c:v>
                </c:pt>
                <c:pt idx="7">
                  <c:v>-3.4079249960000002</c:v>
                </c:pt>
                <c:pt idx="8">
                  <c:v>-3.7988896849999998</c:v>
                </c:pt>
                <c:pt idx="9">
                  <c:v>-4.1345177660000001</c:v>
                </c:pt>
                <c:pt idx="10">
                  <c:v>-3.7615708269999999</c:v>
                </c:pt>
                <c:pt idx="11">
                  <c:v>-2.9491193739999999</c:v>
                </c:pt>
              </c:numCache>
            </c:numRef>
          </c:yVal>
          <c:smooth val="0"/>
        </c:ser>
        <c:ser>
          <c:idx val="0"/>
          <c:order val="1"/>
          <c:tx>
            <c:v>10years</c:v>
          </c:tx>
          <c:spPr>
            <a:ln w="25400">
              <a:solidFill>
                <a:schemeClr val="tx1"/>
              </a:solidFill>
              <a:prstDash val="solid"/>
            </a:ln>
          </c:spPr>
          <c:marker>
            <c:symbol val="circle"/>
            <c:size val="5"/>
            <c:spPr>
              <a:solidFill>
                <a:schemeClr val="tx1"/>
              </a:solidFill>
              <a:ln>
                <a:noFill/>
              </a:ln>
            </c:spPr>
          </c:marker>
          <c:xVal>
            <c:numRef>
              <c:f>'F2'!$M$31:$M$42</c:f>
              <c:numCache>
                <c:formatCode>0</c:formatCode>
                <c:ptCount val="12"/>
                <c:pt idx="0">
                  <c:v>5</c:v>
                </c:pt>
                <c:pt idx="1">
                  <c:v>15</c:v>
                </c:pt>
                <c:pt idx="2">
                  <c:v>25</c:v>
                </c:pt>
                <c:pt idx="3">
                  <c:v>35</c:v>
                </c:pt>
                <c:pt idx="4">
                  <c:v>45</c:v>
                </c:pt>
                <c:pt idx="5">
                  <c:v>55</c:v>
                </c:pt>
                <c:pt idx="6">
                  <c:v>65</c:v>
                </c:pt>
                <c:pt idx="7">
                  <c:v>75</c:v>
                </c:pt>
                <c:pt idx="8">
                  <c:v>85</c:v>
                </c:pt>
                <c:pt idx="9" formatCode="0.0">
                  <c:v>92.5</c:v>
                </c:pt>
                <c:pt idx="10" formatCode="0.0">
                  <c:v>97.5</c:v>
                </c:pt>
                <c:pt idx="11" formatCode="0.0">
                  <c:v>99.5</c:v>
                </c:pt>
              </c:numCache>
            </c:numRef>
          </c:xVal>
          <c:yVal>
            <c:numRef>
              <c:f>'F3'!$D$32:$D$43</c:f>
              <c:numCache>
                <c:formatCode>0.0</c:formatCode>
                <c:ptCount val="12"/>
                <c:pt idx="0">
                  <c:v>27.223749634000001</c:v>
                </c:pt>
                <c:pt idx="1">
                  <c:v>19.111790133</c:v>
                </c:pt>
                <c:pt idx="2">
                  <c:v>14.421129568</c:v>
                </c:pt>
                <c:pt idx="3">
                  <c:v>2.8035877166000001</c:v>
                </c:pt>
                <c:pt idx="4">
                  <c:v>-3.1072709490000001</c:v>
                </c:pt>
                <c:pt idx="5">
                  <c:v>-6.9199796989999998</c:v>
                </c:pt>
                <c:pt idx="6">
                  <c:v>-10.651878910000001</c:v>
                </c:pt>
                <c:pt idx="7">
                  <c:v>-14.208738719999999</c:v>
                </c:pt>
                <c:pt idx="8">
                  <c:v>-17.055694840000001</c:v>
                </c:pt>
                <c:pt idx="9">
                  <c:v>-17.83720087</c:v>
                </c:pt>
                <c:pt idx="10">
                  <c:v>-17.905095840000001</c:v>
                </c:pt>
                <c:pt idx="11">
                  <c:v>-16.258317030000001</c:v>
                </c:pt>
              </c:numCache>
            </c:numRef>
          </c:yVal>
          <c:smooth val="0"/>
        </c:ser>
        <c:dLbls>
          <c:showLegendKey val="0"/>
          <c:showVal val="0"/>
          <c:showCatName val="0"/>
          <c:showSerName val="0"/>
          <c:showPercent val="0"/>
          <c:showBubbleSize val="0"/>
        </c:dLbls>
        <c:axId val="568634464"/>
        <c:axId val="568634856"/>
      </c:scatterChart>
      <c:valAx>
        <c:axId val="568634464"/>
        <c:scaling>
          <c:orientation val="minMax"/>
          <c:max val="100"/>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decile in 2000</a:t>
                </a:r>
                <a:endParaRPr lang="en-US" sz="700" b="0">
                  <a:effectLst/>
                  <a:latin typeface="Arial" panose="020B0604020202020204" pitchFamily="34" charset="0"/>
                  <a:cs typeface="Arial" panose="020B0604020202020204" pitchFamily="34" charset="0"/>
                </a:endParaRPr>
              </a:p>
            </c:rich>
          </c:tx>
          <c:layout>
            <c:manualLayout>
              <c:xMode val="edge"/>
              <c:yMode val="edge"/>
              <c:x val="0.40670608093180272"/>
              <c:y val="0.91791748869528778"/>
            </c:manualLayout>
          </c:layout>
          <c:overlay val="0"/>
        </c:title>
        <c:numFmt formatCode="0" sourceLinked="1"/>
        <c:majorTickMark val="out"/>
        <c:minorTickMark val="none"/>
        <c:tickLblPos val="nextTo"/>
        <c:spPr>
          <a:ln>
            <a:solidFill>
              <a:schemeClr val="tx1"/>
            </a:solidFill>
          </a:ln>
        </c:spPr>
        <c:txPr>
          <a:bodyPr rot="0" vert="horz"/>
          <a:lstStyle/>
          <a:p>
            <a:pPr>
              <a:defRPr sz="11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8634856"/>
        <c:crossesAt val="-20"/>
        <c:crossBetween val="midCat"/>
        <c:majorUnit val="10"/>
        <c:minorUnit val="1"/>
      </c:valAx>
      <c:valAx>
        <c:axId val="568634856"/>
        <c:scaling>
          <c:orientation val="minMax"/>
          <c:max val="30"/>
          <c:min val="-2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i="0" baseline="0">
                    <a:effectLst/>
                  </a:rPr>
                  <a:t>Percentile change since 2000</a:t>
                </a:r>
                <a:endParaRPr lang="en-US" sz="1000">
                  <a:effectLst/>
                </a:endParaRPr>
              </a:p>
            </c:rich>
          </c:tx>
          <c:layout>
            <c:manualLayout>
              <c:xMode val="edge"/>
              <c:yMode val="edge"/>
              <c:x val="3.2080306993666262E-4"/>
              <c:y val="0.22157235888751156"/>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8634464"/>
        <c:crosses val="autoZero"/>
        <c:crossBetween val="midCat"/>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490813648293964"/>
          <c:y val="7.8252236208833093E-2"/>
          <c:w val="0.85586109428629109"/>
          <c:h val="0.79549115118924996"/>
        </c:manualLayout>
      </c:layout>
      <c:lineChart>
        <c:grouping val="standard"/>
        <c:varyColors val="0"/>
        <c:ser>
          <c:idx val="1"/>
          <c:order val="0"/>
          <c:tx>
            <c:v>20+</c:v>
          </c:tx>
          <c:spPr>
            <a:ln w="25400">
              <a:solidFill>
                <a:schemeClr val="tx1"/>
              </a:solidFill>
            </a:ln>
          </c:spPr>
          <c:marker>
            <c:symbol val="none"/>
          </c:marker>
          <c:cat>
            <c:strRef>
              <c:f>'A1-30yr'!$A$33:$A$44</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'A1-30yr'!$B$33:$B$44</c:f>
              <c:numCache>
                <c:formatCode>0%</c:formatCode>
                <c:ptCount val="12"/>
                <c:pt idx="0">
                  <c:v>0.18562142273888199</c:v>
                </c:pt>
                <c:pt idx="1">
                  <c:v>5.9522384083658536E-2</c:v>
                </c:pt>
                <c:pt idx="2">
                  <c:v>5.9096149734235992E-2</c:v>
                </c:pt>
                <c:pt idx="3">
                  <c:v>5.3521444320131756E-2</c:v>
                </c:pt>
                <c:pt idx="4">
                  <c:v>1.9500154418047172E-2</c:v>
                </c:pt>
                <c:pt idx="5">
                  <c:v>1.1957171616387891E-2</c:v>
                </c:pt>
                <c:pt idx="6">
                  <c:v>9.1628218649448673E-3</c:v>
                </c:pt>
                <c:pt idx="7">
                  <c:v>4.3093946447167464E-3</c:v>
                </c:pt>
                <c:pt idx="8">
                  <c:v>-2.0525961075691162E-3</c:v>
                </c:pt>
                <c:pt idx="9">
                  <c:v>-2.5059181289262245E-3</c:v>
                </c:pt>
                <c:pt idx="10">
                  <c:v>-3.1259058101909794E-3</c:v>
                </c:pt>
                <c:pt idx="11">
                  <c:v>-2.9660375101961942E-3</c:v>
                </c:pt>
              </c:numCache>
            </c:numRef>
          </c:val>
          <c:smooth val="0"/>
        </c:ser>
        <c:ser>
          <c:idx val="0"/>
          <c:order val="1"/>
          <c:tx>
            <c:v>30+</c:v>
          </c:tx>
          <c:spPr>
            <a:ln w="34925">
              <a:solidFill>
                <a:schemeClr val="bg1">
                  <a:lumMod val="65000"/>
                </a:schemeClr>
              </a:solidFill>
            </a:ln>
          </c:spPr>
          <c:marker>
            <c:symbol val="none"/>
          </c:marker>
          <c:cat>
            <c:strRef>
              <c:f>'A1-30yr'!$A$33:$A$44</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'A1-30yr'!$C$33:$C$44</c:f>
              <c:numCache>
                <c:formatCode>0%</c:formatCode>
                <c:ptCount val="12"/>
                <c:pt idx="0">
                  <c:v>8.5952883073039887E-2</c:v>
                </c:pt>
                <c:pt idx="1">
                  <c:v>5.0544423522061781E-2</c:v>
                </c:pt>
                <c:pt idx="2">
                  <c:v>5.3583302084009632E-2</c:v>
                </c:pt>
                <c:pt idx="3">
                  <c:v>1.4652393240440089E-2</c:v>
                </c:pt>
                <c:pt idx="4">
                  <c:v>6.685666296422769E-3</c:v>
                </c:pt>
                <c:pt idx="5">
                  <c:v>4.8151513386109094E-3</c:v>
                </c:pt>
                <c:pt idx="6">
                  <c:v>2.1200234231280356E-3</c:v>
                </c:pt>
                <c:pt idx="7">
                  <c:v>-3.7036197405155235E-4</c:v>
                </c:pt>
                <c:pt idx="8">
                  <c:v>-4.025527788994834E-3</c:v>
                </c:pt>
                <c:pt idx="9">
                  <c:v>-3.1260768750127066E-3</c:v>
                </c:pt>
                <c:pt idx="10">
                  <c:v>-4.0020112737019055E-3</c:v>
                </c:pt>
                <c:pt idx="11">
                  <c:v>-1.1962906537312521E-3</c:v>
                </c:pt>
              </c:numCache>
            </c:numRef>
          </c:val>
          <c:smooth val="0"/>
        </c:ser>
        <c:dLbls>
          <c:showLegendKey val="0"/>
          <c:showVal val="0"/>
          <c:showCatName val="0"/>
          <c:showSerName val="0"/>
          <c:showPercent val="0"/>
          <c:showBubbleSize val="0"/>
        </c:dLbls>
        <c:smooth val="0"/>
        <c:axId val="568644656"/>
        <c:axId val="568645048"/>
      </c:lineChart>
      <c:catAx>
        <c:axId val="568644656"/>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1980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8645048"/>
        <c:crossesAt val="-2"/>
        <c:auto val="1"/>
        <c:lblAlgn val="ctr"/>
        <c:lblOffset val="10"/>
        <c:tickMarkSkip val="1"/>
        <c:noMultiLvlLbl val="0"/>
      </c:catAx>
      <c:valAx>
        <c:axId val="568645048"/>
        <c:scaling>
          <c:orientation val="minMax"/>
          <c:max val="0.22500000000000003"/>
          <c:min val="-4.0000000000000008E-2"/>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avg.</a:t>
                </a:r>
                <a:r>
                  <a:rPr lang="en-US" sz="1200" b="0" baseline="0">
                    <a:latin typeface="Arial" panose="020B0604020202020204" pitchFamily="34" charset="0"/>
                    <a:cs typeface="Arial" panose="020B0604020202020204" pitchFamily="34" charset="0"/>
                  </a:rPr>
                  <a:t> annual income growth, 1980-2014</a:t>
                </a:r>
                <a:endParaRPr lang="en-US" sz="1200" b="0">
                  <a:latin typeface="Arial" panose="020B0604020202020204" pitchFamily="34" charset="0"/>
                  <a:cs typeface="Arial" panose="020B0604020202020204" pitchFamily="34" charset="0"/>
                </a:endParaRPr>
              </a:p>
            </c:rich>
          </c:tx>
          <c:layout>
            <c:manualLayout>
              <c:xMode val="edge"/>
              <c:yMode val="edge"/>
              <c:x val="1.5534356282387776E-2"/>
              <c:y val="7.6709092073025245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8644656"/>
        <c:crosses val="autoZero"/>
        <c:crossBetween val="between"/>
        <c:majorUnit val="4.0000000000000008E-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277134972276375"/>
          <c:y val="6.347027020735492E-2"/>
          <c:w val="0.86227135069654759"/>
          <c:h val="0.79549115118924996"/>
        </c:manualLayout>
      </c:layout>
      <c:barChart>
        <c:barDir val="col"/>
        <c:grouping val="clustered"/>
        <c:varyColors val="0"/>
        <c:ser>
          <c:idx val="1"/>
          <c:order val="0"/>
          <c:tx>
            <c:v>cross-section</c:v>
          </c:tx>
          <c:spPr>
            <a:solidFill>
              <a:schemeClr val="bg1">
                <a:lumMod val="65000"/>
              </a:schemeClr>
            </a:solidFill>
            <a:ln w="34925">
              <a:noFill/>
            </a:ln>
          </c:spPr>
          <c:invertIfNegative val="0"/>
          <c:dLbls>
            <c:dLbl>
              <c:idx val="5"/>
              <c:layout>
                <c:manualLayout>
                  <c:x val="0"/>
                  <c:y val="1.1825572801182557E-2"/>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1100" b="1">
                    <a:solidFill>
                      <a:schemeClr val="tx1">
                        <a:lumMod val="50000"/>
                        <a:lumOff val="5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'A2-1990'!$A$34:$A$39</c:f>
              <c:strCache>
                <c:ptCount val="6"/>
                <c:pt idx="0">
                  <c:v>Lowest Quintile</c:v>
                </c:pt>
                <c:pt idx="1">
                  <c:v>Second Quintile</c:v>
                </c:pt>
                <c:pt idx="2">
                  <c:v>Middle   Quintile</c:v>
                </c:pt>
                <c:pt idx="3">
                  <c:v>Fourth   Quintile</c:v>
                </c:pt>
                <c:pt idx="4">
                  <c:v>Highest Quintile</c:v>
                </c:pt>
                <c:pt idx="5">
                  <c:v>Top 1%</c:v>
                </c:pt>
              </c:strCache>
            </c:strRef>
          </c:cat>
          <c:val>
            <c:numRef>
              <c:f>'A2-1990'!$C$34:$C$39</c:f>
              <c:numCache>
                <c:formatCode>0%</c:formatCode>
                <c:ptCount val="6"/>
                <c:pt idx="0">
                  <c:v>-8.5499365280200989E-4</c:v>
                </c:pt>
                <c:pt idx="1">
                  <c:v>8.8130208961904313E-4</c:v>
                </c:pt>
                <c:pt idx="2">
                  <c:v>-3.9301035702777481E-4</c:v>
                </c:pt>
                <c:pt idx="3">
                  <c:v>5.9753467707076464E-3</c:v>
                </c:pt>
                <c:pt idx="4">
                  <c:v>2.0596321291906462E-2</c:v>
                </c:pt>
                <c:pt idx="5">
                  <c:v>3.2460504440755038E-2</c:v>
                </c:pt>
              </c:numCache>
            </c:numRef>
          </c:val>
        </c:ser>
        <c:ser>
          <c:idx val="0"/>
          <c:order val="1"/>
          <c:tx>
            <c:v>panel</c:v>
          </c:tx>
          <c:spPr>
            <a:solidFill>
              <a:schemeClr val="tx1"/>
            </a:solidFill>
            <a:ln w="25400">
              <a:noFill/>
            </a:ln>
          </c:spPr>
          <c:invertIfNegative val="0"/>
          <c:dLbls>
            <c:dLbl>
              <c:idx val="0"/>
              <c:layout>
                <c:manualLayout>
                  <c:x val="2.1339068558058256E-3"/>
                  <c:y val="8.8691796008869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8.5580961740394715E-3"/>
                  <c:y val="6.208425720620831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5672076926702944E-16"/>
                  <c:y val="1.1826038374914995E-2"/>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'A2-1990'!$A$34:$A$39</c:f>
              <c:strCache>
                <c:ptCount val="6"/>
                <c:pt idx="0">
                  <c:v>Lowest Quintile</c:v>
                </c:pt>
                <c:pt idx="1">
                  <c:v>Second Quintile</c:v>
                </c:pt>
                <c:pt idx="2">
                  <c:v>Middle   Quintile</c:v>
                </c:pt>
                <c:pt idx="3">
                  <c:v>Fourth   Quintile</c:v>
                </c:pt>
                <c:pt idx="4">
                  <c:v>Highest Quintile</c:v>
                </c:pt>
                <c:pt idx="5">
                  <c:v>Top 1%</c:v>
                </c:pt>
              </c:strCache>
            </c:strRef>
          </c:cat>
          <c:val>
            <c:numRef>
              <c:f>'A2-1990'!$B$34:$B$39</c:f>
              <c:numCache>
                <c:formatCode>0%</c:formatCode>
                <c:ptCount val="6"/>
                <c:pt idx="0">
                  <c:v>0.10268934465721628</c:v>
                </c:pt>
                <c:pt idx="1">
                  <c:v>4.7009538667287361E-2</c:v>
                </c:pt>
                <c:pt idx="2">
                  <c:v>1.0712168700976308E-2</c:v>
                </c:pt>
                <c:pt idx="3">
                  <c:v>2.3302810622441978E-4</c:v>
                </c:pt>
                <c:pt idx="4">
                  <c:v>-3.9497716913199496E-3</c:v>
                </c:pt>
                <c:pt idx="5">
                  <c:v>-1.6191838430938212E-2</c:v>
                </c:pt>
              </c:numCache>
            </c:numRef>
          </c:val>
        </c:ser>
        <c:dLbls>
          <c:dLblPos val="outEnd"/>
          <c:showLegendKey val="0"/>
          <c:showVal val="1"/>
          <c:showCatName val="0"/>
          <c:showSerName val="0"/>
          <c:showPercent val="0"/>
          <c:showBubbleSize val="0"/>
        </c:dLbls>
        <c:gapWidth val="150"/>
        <c:axId val="568646616"/>
        <c:axId val="568647008"/>
        <c:extLst/>
      </c:barChart>
      <c:catAx>
        <c:axId val="568646616"/>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1990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low"/>
        <c:spPr>
          <a:ln>
            <a:solidFill>
              <a:schemeClr val="tx1"/>
            </a:solidFill>
          </a:ln>
        </c:spPr>
        <c:txPr>
          <a:bodyPr rot="0" vert="horz"/>
          <a:lstStyle/>
          <a:p>
            <a:pPr>
              <a:defRPr sz="105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8647008"/>
        <c:crossesAt val="0"/>
        <c:auto val="1"/>
        <c:lblAlgn val="ctr"/>
        <c:lblOffset val="10"/>
        <c:noMultiLvlLbl val="0"/>
      </c:catAx>
      <c:valAx>
        <c:axId val="568647008"/>
        <c:scaling>
          <c:orientation val="minMax"/>
          <c:max val="0.12000000000000001"/>
          <c:min val="-4.0000000000000008E-2"/>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avg.</a:t>
                </a:r>
                <a:r>
                  <a:rPr lang="en-US" sz="1200" b="0" baseline="0">
                    <a:latin typeface="Arial" panose="020B0604020202020204" pitchFamily="34" charset="0"/>
                    <a:cs typeface="Arial" panose="020B0604020202020204" pitchFamily="34" charset="0"/>
                  </a:rPr>
                  <a:t> annual income change, 1990-2014</a:t>
                </a:r>
                <a:endParaRPr lang="en-US" sz="1200" b="0">
                  <a:latin typeface="Arial" panose="020B0604020202020204" pitchFamily="34" charset="0"/>
                  <a:cs typeface="Arial" panose="020B0604020202020204" pitchFamily="34" charset="0"/>
                </a:endParaRPr>
              </a:p>
            </c:rich>
          </c:tx>
          <c:layout>
            <c:manualLayout>
              <c:xMode val="edge"/>
              <c:yMode val="edge"/>
              <c:x val="1.3397604145635641E-2"/>
              <c:y val="5.0101553270364481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8646616"/>
        <c:crosses val="autoZero"/>
        <c:crossBetween val="between"/>
        <c:majorUnit val="4.0000000000000008E-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277134972276375"/>
          <c:y val="6.347027020735492E-2"/>
          <c:w val="0.86227135069654759"/>
          <c:h val="0.79549115118924996"/>
        </c:manualLayout>
      </c:layout>
      <c:barChart>
        <c:barDir val="col"/>
        <c:grouping val="clustered"/>
        <c:varyColors val="0"/>
        <c:ser>
          <c:idx val="1"/>
          <c:order val="0"/>
          <c:tx>
            <c:v>cross-section</c:v>
          </c:tx>
          <c:spPr>
            <a:solidFill>
              <a:schemeClr val="bg1">
                <a:lumMod val="65000"/>
              </a:schemeClr>
            </a:solidFill>
            <a:ln w="34925">
              <a:noFill/>
            </a:ln>
          </c:spPr>
          <c:invertIfNegative val="0"/>
          <c:dLbls>
            <c:numFmt formatCode="0.0%" sourceLinked="0"/>
            <c:spPr>
              <a:noFill/>
              <a:ln>
                <a:noFill/>
              </a:ln>
              <a:effectLst/>
            </c:spPr>
            <c:txPr>
              <a:bodyPr wrap="square" lIns="38100" tIns="19050" rIns="38100" bIns="19050" anchor="ctr">
                <a:spAutoFit/>
              </a:bodyPr>
              <a:lstStyle/>
              <a:p>
                <a:pPr>
                  <a:defRPr sz="1100" b="1">
                    <a:solidFill>
                      <a:schemeClr val="tx1">
                        <a:lumMod val="50000"/>
                        <a:lumOff val="5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'A3-2000'!$A$34:$A$39</c:f>
              <c:strCache>
                <c:ptCount val="6"/>
                <c:pt idx="0">
                  <c:v>Lowest Quintile</c:v>
                </c:pt>
                <c:pt idx="1">
                  <c:v>Second Quintile</c:v>
                </c:pt>
                <c:pt idx="2">
                  <c:v>Middle   Quintile</c:v>
                </c:pt>
                <c:pt idx="3">
                  <c:v>Fourth   Quintile</c:v>
                </c:pt>
                <c:pt idx="4">
                  <c:v>Highest Quintile</c:v>
                </c:pt>
                <c:pt idx="5">
                  <c:v>Top 1%</c:v>
                </c:pt>
              </c:strCache>
            </c:strRef>
          </c:cat>
          <c:val>
            <c:numRef>
              <c:f>'A3-2000'!$C$34:$C$39</c:f>
              <c:numCache>
                <c:formatCode>0%</c:formatCode>
                <c:ptCount val="6"/>
                <c:pt idx="0">
                  <c:v>-3.3543121091729844E-3</c:v>
                </c:pt>
                <c:pt idx="1">
                  <c:v>-7.9141124402455406E-3</c:v>
                </c:pt>
                <c:pt idx="2">
                  <c:v>-5.3770230217040612E-3</c:v>
                </c:pt>
                <c:pt idx="3">
                  <c:v>2.4894097755001989E-3</c:v>
                </c:pt>
                <c:pt idx="4">
                  <c:v>9.0918442430982776E-3</c:v>
                </c:pt>
                <c:pt idx="5">
                  <c:v>8.6833550706488811E-3</c:v>
                </c:pt>
              </c:numCache>
            </c:numRef>
          </c:val>
        </c:ser>
        <c:ser>
          <c:idx val="0"/>
          <c:order val="1"/>
          <c:tx>
            <c:v>panel</c:v>
          </c:tx>
          <c:spPr>
            <a:solidFill>
              <a:schemeClr val="tx1"/>
            </a:solidFill>
            <a:ln w="25400">
              <a:noFill/>
            </a:ln>
          </c:spPr>
          <c:invertIfNegative val="0"/>
          <c:dLbls>
            <c:dLbl>
              <c:idx val="0"/>
              <c:layout>
                <c:manualLayout>
                  <c:x val="0"/>
                  <c:y val="1.182557280118255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5648469503454636E-16"/>
                  <c:y val="1.773835920177394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4.2678137116115731E-3"/>
                  <c:y val="1.4781966001478197E-2"/>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'A3-2000'!$A$34:$A$39</c:f>
              <c:strCache>
                <c:ptCount val="6"/>
                <c:pt idx="0">
                  <c:v>Lowest Quintile</c:v>
                </c:pt>
                <c:pt idx="1">
                  <c:v>Second Quintile</c:v>
                </c:pt>
                <c:pt idx="2">
                  <c:v>Middle   Quintile</c:v>
                </c:pt>
                <c:pt idx="3">
                  <c:v>Fourth   Quintile</c:v>
                </c:pt>
                <c:pt idx="4">
                  <c:v>Highest Quintile</c:v>
                </c:pt>
                <c:pt idx="5">
                  <c:v>Top 1%</c:v>
                </c:pt>
              </c:strCache>
            </c:strRef>
          </c:cat>
          <c:val>
            <c:numRef>
              <c:f>'A3-2000'!$B$34:$B$39</c:f>
              <c:numCache>
                <c:formatCode>0%</c:formatCode>
                <c:ptCount val="6"/>
                <c:pt idx="0">
                  <c:v>0.11226526903478792</c:v>
                </c:pt>
                <c:pt idx="1">
                  <c:v>4.9054487357013773E-2</c:v>
                </c:pt>
                <c:pt idx="2">
                  <c:v>1.8508215131954864E-3</c:v>
                </c:pt>
                <c:pt idx="3">
                  <c:v>-4.1581829253240056E-3</c:v>
                </c:pt>
                <c:pt idx="4">
                  <c:v>-1.365079573309343E-2</c:v>
                </c:pt>
                <c:pt idx="5">
                  <c:v>-3.128276024124757E-2</c:v>
                </c:pt>
              </c:numCache>
            </c:numRef>
          </c:val>
        </c:ser>
        <c:dLbls>
          <c:dLblPos val="outEnd"/>
          <c:showLegendKey val="0"/>
          <c:showVal val="1"/>
          <c:showCatName val="0"/>
          <c:showSerName val="0"/>
          <c:showPercent val="0"/>
          <c:showBubbleSize val="0"/>
        </c:dLbls>
        <c:gapWidth val="150"/>
        <c:axId val="568644264"/>
        <c:axId val="568645440"/>
        <c:extLst/>
      </c:barChart>
      <c:catAx>
        <c:axId val="568644264"/>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low"/>
        <c:spPr>
          <a:ln>
            <a:solidFill>
              <a:schemeClr val="tx1"/>
            </a:solidFill>
          </a:ln>
        </c:spPr>
        <c:txPr>
          <a:bodyPr rot="0" vert="horz"/>
          <a:lstStyle/>
          <a:p>
            <a:pPr>
              <a:defRPr sz="105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8645440"/>
        <c:crossesAt val="0"/>
        <c:auto val="1"/>
        <c:lblAlgn val="ctr"/>
        <c:lblOffset val="10"/>
        <c:noMultiLvlLbl val="0"/>
      </c:catAx>
      <c:valAx>
        <c:axId val="568645440"/>
        <c:scaling>
          <c:orientation val="minMax"/>
          <c:max val="0.125"/>
          <c:min val="-4.0000000000000008E-2"/>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avg.</a:t>
                </a:r>
                <a:r>
                  <a:rPr lang="en-US" sz="1200" b="0" baseline="0">
                    <a:latin typeface="Arial" panose="020B0604020202020204" pitchFamily="34" charset="0"/>
                    <a:cs typeface="Arial" panose="020B0604020202020204" pitchFamily="34" charset="0"/>
                  </a:rPr>
                  <a:t> annual income change, 2000-2014</a:t>
                </a:r>
                <a:endParaRPr lang="en-US" sz="1200" b="0">
                  <a:latin typeface="Arial" panose="020B0604020202020204" pitchFamily="34" charset="0"/>
                  <a:cs typeface="Arial" panose="020B0604020202020204" pitchFamily="34" charset="0"/>
                </a:endParaRPr>
              </a:p>
            </c:rich>
          </c:tx>
          <c:layout>
            <c:manualLayout>
              <c:xMode val="edge"/>
              <c:yMode val="edge"/>
              <c:x val="1.3397604145635641E-2"/>
              <c:y val="5.0101553270364481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8644264"/>
        <c:crosses val="autoZero"/>
        <c:crossBetween val="between"/>
        <c:majorUnit val="4.0000000000000008E-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636112793593109"/>
          <c:y val="5.7557483806763628E-2"/>
          <c:w val="0.85372434214953896"/>
          <c:h val="0.79549115118924996"/>
        </c:manualLayout>
      </c:layout>
      <c:lineChart>
        <c:grouping val="standard"/>
        <c:varyColors val="0"/>
        <c:ser>
          <c:idx val="0"/>
          <c:order val="0"/>
          <c:tx>
            <c:v>annual panel</c:v>
          </c:tx>
          <c:spPr>
            <a:ln w="25400">
              <a:solidFill>
                <a:schemeClr val="tx1"/>
              </a:solidFill>
            </a:ln>
          </c:spPr>
          <c:marker>
            <c:symbol val="none"/>
          </c:marker>
          <c:cat>
            <c:strRef>
              <c:f>'A4-3-yr'!$A$33:$A$44</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'A4-3-yr'!$B$33:$B$44</c:f>
              <c:numCache>
                <c:formatCode>0%</c:formatCode>
                <c:ptCount val="12"/>
                <c:pt idx="0">
                  <c:v>0.18562142273888199</c:v>
                </c:pt>
                <c:pt idx="1">
                  <c:v>5.9522384083658536E-2</c:v>
                </c:pt>
                <c:pt idx="2">
                  <c:v>5.9096149734235992E-2</c:v>
                </c:pt>
                <c:pt idx="3">
                  <c:v>5.3521444320131756E-2</c:v>
                </c:pt>
                <c:pt idx="4">
                  <c:v>1.9500154418047172E-2</c:v>
                </c:pt>
                <c:pt idx="5">
                  <c:v>1.1957171616387891E-2</c:v>
                </c:pt>
                <c:pt idx="6">
                  <c:v>9.1628218649448673E-3</c:v>
                </c:pt>
                <c:pt idx="7">
                  <c:v>4.3093946447167464E-3</c:v>
                </c:pt>
                <c:pt idx="8">
                  <c:v>-2.0525961075691162E-3</c:v>
                </c:pt>
                <c:pt idx="9">
                  <c:v>-2.5059181289262245E-3</c:v>
                </c:pt>
                <c:pt idx="10">
                  <c:v>-3.1259058101909794E-3</c:v>
                </c:pt>
                <c:pt idx="11">
                  <c:v>-2.9660375101961942E-3</c:v>
                </c:pt>
              </c:numCache>
            </c:numRef>
          </c:val>
          <c:smooth val="0"/>
        </c:ser>
        <c:ser>
          <c:idx val="2"/>
          <c:order val="1"/>
          <c:tx>
            <c:v>average</c:v>
          </c:tx>
          <c:spPr>
            <a:ln w="15875">
              <a:solidFill>
                <a:schemeClr val="tx1">
                  <a:lumMod val="65000"/>
                  <a:lumOff val="35000"/>
                </a:schemeClr>
              </a:solidFill>
              <a:prstDash val="sysDash"/>
            </a:ln>
          </c:spPr>
          <c:marker>
            <c:symbol val="none"/>
          </c:marker>
          <c:cat>
            <c:strRef>
              <c:f>'A4-3-yr'!$A$33:$A$44</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'A4-3-yr'!$D$33:$D$44</c:f>
              <c:numCache>
                <c:formatCode>0%</c:formatCode>
                <c:ptCount val="12"/>
                <c:pt idx="0">
                  <c:v>1.4493281049487555E-2</c:v>
                </c:pt>
                <c:pt idx="1">
                  <c:v>1.4493281049487555E-2</c:v>
                </c:pt>
                <c:pt idx="2">
                  <c:v>1.4493281049487555E-2</c:v>
                </c:pt>
                <c:pt idx="3">
                  <c:v>1.4493281049487555E-2</c:v>
                </c:pt>
                <c:pt idx="4">
                  <c:v>1.4493281049487555E-2</c:v>
                </c:pt>
                <c:pt idx="5">
                  <c:v>1.4493281049487555E-2</c:v>
                </c:pt>
                <c:pt idx="6">
                  <c:v>1.4493281049487555E-2</c:v>
                </c:pt>
                <c:pt idx="7">
                  <c:v>1.4493281049487555E-2</c:v>
                </c:pt>
                <c:pt idx="8">
                  <c:v>1.4493281049487555E-2</c:v>
                </c:pt>
                <c:pt idx="9">
                  <c:v>1.4493281049487555E-2</c:v>
                </c:pt>
                <c:pt idx="10">
                  <c:v>1.4493281049487555E-2</c:v>
                </c:pt>
                <c:pt idx="11">
                  <c:v>1.4493281049487555E-2</c:v>
                </c:pt>
              </c:numCache>
            </c:numRef>
          </c:val>
          <c:smooth val="0"/>
        </c:ser>
        <c:ser>
          <c:idx val="1"/>
          <c:order val="2"/>
          <c:tx>
            <c:v>multiyr panel</c:v>
          </c:tx>
          <c:spPr>
            <a:ln w="25400">
              <a:solidFill>
                <a:schemeClr val="bg1">
                  <a:lumMod val="65000"/>
                </a:schemeClr>
              </a:solidFill>
            </a:ln>
          </c:spPr>
          <c:marker>
            <c:symbol val="none"/>
          </c:marker>
          <c:cat>
            <c:strRef>
              <c:f>'A4-3-yr'!$A$33:$A$44</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'A4-3-yr'!$C$33:$C$44</c:f>
              <c:numCache>
                <c:formatCode>0%</c:formatCode>
                <c:ptCount val="12"/>
                <c:pt idx="0">
                  <c:v>0.11816788796493691</c:v>
                </c:pt>
                <c:pt idx="1">
                  <c:v>6.8983907449308712E-2</c:v>
                </c:pt>
                <c:pt idx="2">
                  <c:v>4.8853194249930884E-2</c:v>
                </c:pt>
                <c:pt idx="3">
                  <c:v>4.4171904712568211E-2</c:v>
                </c:pt>
                <c:pt idx="4">
                  <c:v>2.0904350636010219E-2</c:v>
                </c:pt>
                <c:pt idx="5">
                  <c:v>8.1474353930294074E-3</c:v>
                </c:pt>
                <c:pt idx="6">
                  <c:v>3.4007803392926811E-3</c:v>
                </c:pt>
                <c:pt idx="7">
                  <c:v>7.404998835174377E-3</c:v>
                </c:pt>
                <c:pt idx="8">
                  <c:v>-1.1942068286774786E-3</c:v>
                </c:pt>
                <c:pt idx="9">
                  <c:v>-9.5708009589346073E-4</c:v>
                </c:pt>
                <c:pt idx="10">
                  <c:v>1.784973686444907E-3</c:v>
                </c:pt>
                <c:pt idx="11">
                  <c:v>-2.038165573310385E-3</c:v>
                </c:pt>
              </c:numCache>
            </c:numRef>
          </c:val>
          <c:smooth val="0"/>
        </c:ser>
        <c:dLbls>
          <c:showLegendKey val="0"/>
          <c:showVal val="0"/>
          <c:showCatName val="0"/>
          <c:showSerName val="0"/>
          <c:showPercent val="0"/>
          <c:showBubbleSize val="0"/>
        </c:dLbls>
        <c:smooth val="0"/>
        <c:axId val="563769816"/>
        <c:axId val="563762368"/>
      </c:lineChart>
      <c:catAx>
        <c:axId val="563769816"/>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1980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563762368"/>
        <c:crossesAt val="-2"/>
        <c:auto val="1"/>
        <c:lblAlgn val="ctr"/>
        <c:lblOffset val="10"/>
        <c:tickMarkSkip val="1"/>
        <c:noMultiLvlLbl val="0"/>
      </c:catAx>
      <c:valAx>
        <c:axId val="563762368"/>
        <c:scaling>
          <c:orientation val="minMax"/>
          <c:max val="0.2"/>
          <c:min val="-4.0000000000000008E-2"/>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average</a:t>
                </a:r>
                <a:r>
                  <a:rPr lang="en-US" sz="1200" b="0" baseline="0">
                    <a:latin typeface="Arial" panose="020B0604020202020204" pitchFamily="34" charset="0"/>
                    <a:cs typeface="Arial" panose="020B0604020202020204" pitchFamily="34" charset="0"/>
                  </a:rPr>
                  <a:t> annual income change, 1980-2014</a:t>
                </a:r>
                <a:endParaRPr lang="en-US" sz="1200" b="0">
                  <a:latin typeface="Arial" panose="020B0604020202020204" pitchFamily="34" charset="0"/>
                  <a:cs typeface="Arial" panose="020B0604020202020204" pitchFamily="34" charset="0"/>
                </a:endParaRPr>
              </a:p>
            </c:rich>
          </c:tx>
          <c:layout>
            <c:manualLayout>
              <c:xMode val="edge"/>
              <c:yMode val="edge"/>
              <c:x val="1.5534356282387776E-2"/>
              <c:y val="4.7145160070068845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3769816"/>
        <c:crosses val="autoZero"/>
        <c:crossBetween val="between"/>
        <c:majorUnit val="4.0000000000000008E-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a:latin typeface="Arial" panose="020B0604020202020204" pitchFamily="34" charset="0"/>
                <a:cs typeface="Arial" panose="020B0604020202020204" pitchFamily="34" charset="0"/>
              </a:rPr>
              <a:t>Real income change 2000–2010</a:t>
            </a:r>
          </a:p>
        </c:rich>
      </c:tx>
      <c:layout>
        <c:manualLayout>
          <c:xMode val="edge"/>
          <c:yMode val="edge"/>
          <c:x val="0.27045625303654769"/>
          <c:y val="0"/>
        </c:manualLayout>
      </c:layout>
      <c:overlay val="0"/>
    </c:title>
    <c:autoTitleDeleted val="0"/>
    <c:plotArea>
      <c:layout>
        <c:manualLayout>
          <c:layoutTarget val="inner"/>
          <c:xMode val="edge"/>
          <c:yMode val="edge"/>
          <c:x val="7.9717237629146273E-2"/>
          <c:y val="6.347027020735492E-2"/>
          <c:w val="0.902517967204435"/>
          <c:h val="0.786621971588363"/>
        </c:manualLayout>
      </c:layout>
      <c:lineChart>
        <c:grouping val="standard"/>
        <c:varyColors val="0"/>
        <c:ser>
          <c:idx val="1"/>
          <c:order val="0"/>
          <c:tx>
            <c:strRef>
              <c:f>'A5-Disp'!$B$28</c:f>
              <c:strCache>
                <c:ptCount val="1"/>
                <c:pt idx="0">
                  <c:v>P25</c:v>
                </c:pt>
              </c:strCache>
            </c:strRef>
          </c:tx>
          <c:spPr>
            <a:ln w="22225">
              <a:solidFill>
                <a:schemeClr val="tx1">
                  <a:lumMod val="50000"/>
                  <a:lumOff val="50000"/>
                </a:schemeClr>
              </a:solidFill>
            </a:ln>
          </c:spPr>
          <c:marker>
            <c:symbol val="none"/>
          </c:marker>
          <c:cat>
            <c:strRef>
              <c:f>'A5-Disp'!$A$29:$A$40</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'A5-Disp'!$B$29:$B$40</c:f>
              <c:numCache>
                <c:formatCode>0.00</c:formatCode>
                <c:ptCount val="12"/>
                <c:pt idx="0">
                  <c:v>0.41971871929999999</c:v>
                </c:pt>
                <c:pt idx="1">
                  <c:v>-9.9432957000000002E-2</c:v>
                </c:pt>
                <c:pt idx="2">
                  <c:v>-0.100254806</c:v>
                </c:pt>
                <c:pt idx="3">
                  <c:v>-0.32840519899999998</c:v>
                </c:pt>
                <c:pt idx="4">
                  <c:v>-0.54061769500000001</c:v>
                </c:pt>
                <c:pt idx="5">
                  <c:v>-0.69208390099999995</c:v>
                </c:pt>
                <c:pt idx="6">
                  <c:v>-0.82192078000000002</c:v>
                </c:pt>
                <c:pt idx="7">
                  <c:v>-0.77974686000000004</c:v>
                </c:pt>
                <c:pt idx="8">
                  <c:v>-0.72245112099999997</c:v>
                </c:pt>
                <c:pt idx="9">
                  <c:v>-0.77743844100000004</c:v>
                </c:pt>
                <c:pt idx="10">
                  <c:v>-0.99648994400000002</c:v>
                </c:pt>
                <c:pt idx="11">
                  <c:v>-1.400319034</c:v>
                </c:pt>
              </c:numCache>
            </c:numRef>
          </c:val>
          <c:smooth val="0"/>
        </c:ser>
        <c:ser>
          <c:idx val="2"/>
          <c:order val="1"/>
          <c:tx>
            <c:strRef>
              <c:f>'A5-Disp'!$C$28</c:f>
              <c:strCache>
                <c:ptCount val="1"/>
                <c:pt idx="0">
                  <c:v>median</c:v>
                </c:pt>
              </c:strCache>
            </c:strRef>
          </c:tx>
          <c:spPr>
            <a:ln w="25400">
              <a:solidFill>
                <a:schemeClr val="tx1"/>
              </a:solidFill>
            </a:ln>
          </c:spPr>
          <c:marker>
            <c:symbol val="none"/>
          </c:marker>
          <c:val>
            <c:numRef>
              <c:f>'A5-Disp'!$C$29:$C$40</c:f>
              <c:numCache>
                <c:formatCode>0.00</c:formatCode>
                <c:ptCount val="12"/>
                <c:pt idx="0">
                  <c:v>0.87155313639999998</c:v>
                </c:pt>
                <c:pt idx="1">
                  <c:v>0.1177148675</c:v>
                </c:pt>
                <c:pt idx="2">
                  <c:v>-9.8736191000000001E-2</c:v>
                </c:pt>
                <c:pt idx="3">
                  <c:v>-9.9812549E-2</c:v>
                </c:pt>
                <c:pt idx="4">
                  <c:v>-0.18868462699999999</c:v>
                </c:pt>
                <c:pt idx="5">
                  <c:v>-0.1559229</c:v>
                </c:pt>
                <c:pt idx="6">
                  <c:v>-0.14723555199999999</c:v>
                </c:pt>
                <c:pt idx="7">
                  <c:v>-0.151101347</c:v>
                </c:pt>
                <c:pt idx="8">
                  <c:v>-0.18428749999999999</c:v>
                </c:pt>
                <c:pt idx="9">
                  <c:v>-0.23030133799999999</c:v>
                </c:pt>
                <c:pt idx="10">
                  <c:v>-0.35994549100000001</c:v>
                </c:pt>
                <c:pt idx="11">
                  <c:v>-0.79264770399999995</c:v>
                </c:pt>
              </c:numCache>
            </c:numRef>
          </c:val>
          <c:smooth val="0"/>
        </c:ser>
        <c:ser>
          <c:idx val="3"/>
          <c:order val="2"/>
          <c:tx>
            <c:strRef>
              <c:f>'A5-Disp'!$D$28</c:f>
              <c:strCache>
                <c:ptCount val="1"/>
                <c:pt idx="0">
                  <c:v>P75</c:v>
                </c:pt>
              </c:strCache>
            </c:strRef>
          </c:tx>
          <c:spPr>
            <a:ln w="22225">
              <a:solidFill>
                <a:schemeClr val="tx1">
                  <a:lumMod val="50000"/>
                  <a:lumOff val="50000"/>
                </a:schemeClr>
              </a:solidFill>
            </a:ln>
          </c:spPr>
          <c:marker>
            <c:symbol val="none"/>
          </c:marker>
          <c:val>
            <c:numRef>
              <c:f>'A5-Disp'!$D$29:$D$40</c:f>
              <c:numCache>
                <c:formatCode>0.000</c:formatCode>
                <c:ptCount val="12"/>
                <c:pt idx="0">
                  <c:v>1.3933671736</c:v>
                </c:pt>
                <c:pt idx="1">
                  <c:v>0.55495942769999995</c:v>
                </c:pt>
                <c:pt idx="2">
                  <c:v>0.644815955</c:v>
                </c:pt>
                <c:pt idx="3">
                  <c:v>0.42464002449999999</c:v>
                </c:pt>
                <c:pt idx="4">
                  <c:v>0.27787903310000001</c:v>
                </c:pt>
                <c:pt idx="5">
                  <c:v>0.21091350170000001</c:v>
                </c:pt>
                <c:pt idx="6">
                  <c:v>0.1894401584</c:v>
                </c:pt>
                <c:pt idx="7">
                  <c:v>0.17124354289999999</c:v>
                </c:pt>
                <c:pt idx="8">
                  <c:v>0.1329505242</c:v>
                </c:pt>
                <c:pt idx="9">
                  <c:v>0.1119477966</c:v>
                </c:pt>
                <c:pt idx="10">
                  <c:v>7.09250939E-2</c:v>
                </c:pt>
                <c:pt idx="11">
                  <c:v>-6.9522406999999994E-2</c:v>
                </c:pt>
              </c:numCache>
            </c:numRef>
          </c:val>
          <c:smooth val="0"/>
        </c:ser>
        <c:dLbls>
          <c:showLegendKey val="0"/>
          <c:showVal val="0"/>
          <c:showCatName val="0"/>
          <c:showSerName val="0"/>
          <c:showPercent val="0"/>
          <c:showBubbleSize val="0"/>
        </c:dLbls>
        <c:smooth val="0"/>
        <c:axId val="563768248"/>
        <c:axId val="561854304"/>
      </c:lineChart>
      <c:catAx>
        <c:axId val="563768248"/>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61854304"/>
        <c:crossesAt val="-2"/>
        <c:auto val="1"/>
        <c:lblAlgn val="ctr"/>
        <c:lblOffset val="10"/>
        <c:tickMarkSkip val="1"/>
        <c:noMultiLvlLbl val="0"/>
      </c:catAx>
      <c:valAx>
        <c:axId val="561854304"/>
        <c:scaling>
          <c:orientation val="minMax"/>
          <c:max val="1.5"/>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563768248"/>
        <c:crosses val="autoZero"/>
        <c:crossBetween val="between"/>
        <c:majorUnit val="0.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9</xdr:col>
      <xdr:colOff>209550</xdr:colOff>
      <xdr:row>24</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266700</xdr:colOff>
      <xdr:row>1</xdr:row>
      <xdr:rowOff>180975</xdr:rowOff>
    </xdr:from>
    <xdr:to>
      <xdr:col>19</xdr:col>
      <xdr:colOff>209550</xdr:colOff>
      <xdr:row>24</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248770</xdr:colOff>
      <xdr:row>1</xdr:row>
      <xdr:rowOff>97491</xdr:rowOff>
    </xdr:from>
    <xdr:to>
      <xdr:col>9</xdr:col>
      <xdr:colOff>171530</xdr:colOff>
      <xdr:row>24</xdr:row>
      <xdr:rowOff>11766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0.22933</cdr:x>
      <cdr:y>0.20401</cdr:y>
    </cdr:from>
    <cdr:to>
      <cdr:x>0.44039</cdr:x>
      <cdr:y>0.3304</cdr:y>
    </cdr:to>
    <cdr:sp macro="" textlink="">
      <cdr:nvSpPr>
        <cdr:cNvPr id="2" name="TextBox 1"/>
        <cdr:cNvSpPr txBox="1"/>
      </cdr:nvSpPr>
      <cdr:spPr>
        <a:xfrm xmlns:a="http://schemas.openxmlformats.org/drawingml/2006/main">
          <a:off x="1364863" y="876387"/>
          <a:ext cx="1256129" cy="542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ysClr val="windowText" lastClr="000000"/>
              </a:solidFill>
              <a:latin typeface="Arial" panose="020B0604020202020204" pitchFamily="34" charset="0"/>
              <a:cs typeface="Arial" panose="020B0604020202020204" pitchFamily="34" charset="0"/>
            </a:rPr>
            <a:t>Panel</a:t>
          </a:r>
          <a:r>
            <a:rPr lang="en-US" sz="1600" b="1" baseline="0">
              <a:solidFill>
                <a:sysClr val="windowText" lastClr="000000"/>
              </a:solidFill>
              <a:latin typeface="Arial" panose="020B0604020202020204" pitchFamily="34" charset="0"/>
              <a:cs typeface="Arial" panose="020B0604020202020204" pitchFamily="34" charset="0"/>
            </a:rPr>
            <a:t> approach</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0.6705</cdr:x>
      <cdr:y>0.35532</cdr:y>
    </cdr:from>
    <cdr:to>
      <cdr:x>0.93844</cdr:x>
      <cdr:y>0.45879</cdr:y>
    </cdr:to>
    <cdr:sp macro="" textlink="">
      <cdr:nvSpPr>
        <cdr:cNvPr id="5" name="TextBox 1"/>
        <cdr:cNvSpPr txBox="1"/>
      </cdr:nvSpPr>
      <cdr:spPr>
        <a:xfrm xmlns:a="http://schemas.openxmlformats.org/drawingml/2006/main">
          <a:off x="3990481" y="1526391"/>
          <a:ext cx="1594652"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50000"/>
                  <a:lumOff val="50000"/>
                </a:schemeClr>
              </a:solidFill>
              <a:latin typeface="Arial" panose="020B0604020202020204" pitchFamily="34" charset="0"/>
              <a:cs typeface="Arial" panose="020B0604020202020204" pitchFamily="34" charset="0"/>
            </a:rPr>
            <a:t>Cross-section</a:t>
          </a:r>
          <a:r>
            <a:rPr lang="en-US" sz="1600" b="1" baseline="0">
              <a:solidFill>
                <a:schemeClr val="tx1">
                  <a:lumMod val="50000"/>
                  <a:lumOff val="50000"/>
                </a:schemeClr>
              </a:solidFill>
              <a:latin typeface="Arial" panose="020B0604020202020204" pitchFamily="34" charset="0"/>
              <a:cs typeface="Arial" panose="020B0604020202020204" pitchFamily="34" charset="0"/>
            </a:rPr>
            <a:t> approach</a:t>
          </a:r>
          <a:endParaRPr lang="en-US" sz="1600" b="1">
            <a:solidFill>
              <a:schemeClr val="tx1">
                <a:lumMod val="50000"/>
                <a:lumOff val="50000"/>
              </a:schemeClr>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248770</xdr:colOff>
      <xdr:row>1</xdr:row>
      <xdr:rowOff>97491</xdr:rowOff>
    </xdr:from>
    <xdr:to>
      <xdr:col>9</xdr:col>
      <xdr:colOff>171530</xdr:colOff>
      <xdr:row>24</xdr:row>
      <xdr:rowOff>11766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0.22933</cdr:x>
      <cdr:y>0.22488</cdr:y>
    </cdr:from>
    <cdr:to>
      <cdr:x>0.44039</cdr:x>
      <cdr:y>0.35127</cdr:y>
    </cdr:to>
    <cdr:sp macro="" textlink="">
      <cdr:nvSpPr>
        <cdr:cNvPr id="2" name="TextBox 1"/>
        <cdr:cNvSpPr txBox="1"/>
      </cdr:nvSpPr>
      <cdr:spPr>
        <a:xfrm xmlns:a="http://schemas.openxmlformats.org/drawingml/2006/main">
          <a:off x="1364863" y="966034"/>
          <a:ext cx="1256129" cy="542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ysClr val="windowText" lastClr="000000"/>
              </a:solidFill>
              <a:latin typeface="Arial" panose="020B0604020202020204" pitchFamily="34" charset="0"/>
              <a:cs typeface="Arial" panose="020B0604020202020204" pitchFamily="34" charset="0"/>
            </a:rPr>
            <a:t>Panel</a:t>
          </a:r>
          <a:r>
            <a:rPr lang="en-US" sz="1600" b="1" baseline="0">
              <a:solidFill>
                <a:sysClr val="windowText" lastClr="000000"/>
              </a:solidFill>
              <a:latin typeface="Arial" panose="020B0604020202020204" pitchFamily="34" charset="0"/>
              <a:cs typeface="Arial" panose="020B0604020202020204" pitchFamily="34" charset="0"/>
            </a:rPr>
            <a:t> approach</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0.6173</cdr:x>
      <cdr:y>0.41975</cdr:y>
    </cdr:from>
    <cdr:to>
      <cdr:x>0.88524</cdr:x>
      <cdr:y>0.52322</cdr:y>
    </cdr:to>
    <cdr:sp macro="" textlink="">
      <cdr:nvSpPr>
        <cdr:cNvPr id="5" name="TextBox 1"/>
        <cdr:cNvSpPr txBox="1"/>
      </cdr:nvSpPr>
      <cdr:spPr>
        <a:xfrm xmlns:a="http://schemas.openxmlformats.org/drawingml/2006/main">
          <a:off x="3738887" y="1803171"/>
          <a:ext cx="1622875"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50000"/>
                  <a:lumOff val="50000"/>
                </a:schemeClr>
              </a:solidFill>
              <a:latin typeface="Arial" panose="020B0604020202020204" pitchFamily="34" charset="0"/>
              <a:cs typeface="Arial" panose="020B0604020202020204" pitchFamily="34" charset="0"/>
            </a:rPr>
            <a:t>Cross-section</a:t>
          </a:r>
          <a:r>
            <a:rPr lang="en-US" sz="1600" b="1" baseline="0">
              <a:solidFill>
                <a:schemeClr val="tx1">
                  <a:lumMod val="50000"/>
                  <a:lumOff val="50000"/>
                </a:schemeClr>
              </a:solidFill>
              <a:latin typeface="Arial" panose="020B0604020202020204" pitchFamily="34" charset="0"/>
              <a:cs typeface="Arial" panose="020B0604020202020204" pitchFamily="34" charset="0"/>
            </a:rPr>
            <a:t> approach</a:t>
          </a:r>
          <a:endParaRPr lang="en-US" sz="1600" b="1">
            <a:solidFill>
              <a:schemeClr val="tx1">
                <a:lumMod val="50000"/>
                <a:lumOff val="50000"/>
              </a:schemeClr>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304800</xdr:colOff>
      <xdr:row>1</xdr:row>
      <xdr:rowOff>114300</xdr:rowOff>
    </xdr:from>
    <xdr:to>
      <xdr:col>9</xdr:col>
      <xdr:colOff>542925</xdr:colOff>
      <xdr:row>24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0.13948</cdr:x>
      <cdr:y>0.09091</cdr:y>
    </cdr:from>
    <cdr:to>
      <cdr:x>0.35054</cdr:x>
      <cdr:y>0.2173</cdr:y>
    </cdr:to>
    <cdr:sp macro="" textlink="">
      <cdr:nvSpPr>
        <cdr:cNvPr id="2" name="TextBox 1"/>
        <cdr:cNvSpPr txBox="1"/>
      </cdr:nvSpPr>
      <cdr:spPr>
        <a:xfrm xmlns:a="http://schemas.openxmlformats.org/drawingml/2006/main">
          <a:off x="828995" y="390529"/>
          <a:ext cx="1254456" cy="542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ysClr val="windowText" lastClr="000000"/>
              </a:solidFill>
              <a:latin typeface="Arial" panose="020B0604020202020204" pitchFamily="34" charset="0"/>
              <a:cs typeface="Arial" panose="020B0604020202020204" pitchFamily="34" charset="0"/>
            </a:rPr>
            <a:t>Annual income</a:t>
          </a:r>
        </a:p>
      </cdr:txBody>
    </cdr:sp>
  </cdr:relSizeAnchor>
  <cdr:relSizeAnchor xmlns:cdr="http://schemas.openxmlformats.org/drawingml/2006/chartDrawing">
    <cdr:from>
      <cdr:x>0.18398</cdr:x>
      <cdr:y>0.24464</cdr:y>
    </cdr:from>
    <cdr:to>
      <cdr:x>0.63942</cdr:x>
      <cdr:y>0.39911</cdr:y>
    </cdr:to>
    <cdr:sp macro="" textlink="">
      <cdr:nvSpPr>
        <cdr:cNvPr id="5" name="TextBox 1"/>
        <cdr:cNvSpPr txBox="1"/>
      </cdr:nvSpPr>
      <cdr:spPr>
        <a:xfrm xmlns:a="http://schemas.openxmlformats.org/drawingml/2006/main">
          <a:off x="1093504" y="1050918"/>
          <a:ext cx="2706971" cy="663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50000"/>
                  <a:lumOff val="50000"/>
                </a:schemeClr>
              </a:solidFill>
              <a:latin typeface="Arial" panose="020B0604020202020204" pitchFamily="34" charset="0"/>
              <a:cs typeface="Arial" panose="020B0604020202020204" pitchFamily="34" charset="0"/>
            </a:rPr>
            <a:t>3-year avg. income </a:t>
          </a:r>
          <a:r>
            <a:rPr lang="en-US" sz="1400" b="0">
              <a:solidFill>
                <a:schemeClr val="tx1">
                  <a:lumMod val="50000"/>
                  <a:lumOff val="50000"/>
                </a:schemeClr>
              </a:solidFill>
              <a:latin typeface="Arial" panose="020B0604020202020204" pitchFamily="34" charset="0"/>
              <a:cs typeface="Arial" panose="020B0604020202020204" pitchFamily="34" charset="0"/>
            </a:rPr>
            <a:t>(controls for short-term</a:t>
          </a:r>
          <a:r>
            <a:rPr lang="en-US" sz="1400" b="0" baseline="0">
              <a:solidFill>
                <a:schemeClr val="tx1">
                  <a:lumMod val="50000"/>
                  <a:lumOff val="50000"/>
                </a:schemeClr>
              </a:solidFill>
              <a:latin typeface="Arial" panose="020B0604020202020204" pitchFamily="34" charset="0"/>
              <a:cs typeface="Arial" panose="020B0604020202020204" pitchFamily="34" charset="0"/>
            </a:rPr>
            <a:t> mobility)</a:t>
          </a:r>
          <a:endParaRPr lang="en-US" sz="1400" b="0">
            <a:solidFill>
              <a:schemeClr val="tx1">
                <a:lumMod val="50000"/>
                <a:lumOff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0.11417</cdr:x>
      <cdr:y>0.61715</cdr:y>
    </cdr:from>
    <cdr:to>
      <cdr:x>0.36659</cdr:x>
      <cdr:y>0.67406</cdr:y>
    </cdr:to>
    <cdr:sp macro="" textlink="">
      <cdr:nvSpPr>
        <cdr:cNvPr id="4" name="TextBox 1"/>
        <cdr:cNvSpPr txBox="1"/>
      </cdr:nvSpPr>
      <cdr:spPr>
        <a:xfrm xmlns:a="http://schemas.openxmlformats.org/drawingml/2006/main">
          <a:off x="678564" y="2651129"/>
          <a:ext cx="1500284"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chemeClr val="tx1">
                  <a:lumMod val="75000"/>
                  <a:lumOff val="25000"/>
                </a:schemeClr>
              </a:solidFill>
              <a:latin typeface="Arial" panose="020B0604020202020204" pitchFamily="34" charset="0"/>
              <a:cs typeface="Arial" panose="020B0604020202020204" pitchFamily="34" charset="0"/>
            </a:rPr>
            <a:t>Average adult</a:t>
          </a:r>
        </a:p>
      </cdr:txBody>
    </cdr:sp>
  </cdr:relSizeAnchor>
  <cdr:relSizeAnchor xmlns:cdr="http://schemas.openxmlformats.org/drawingml/2006/chartDrawing">
    <cdr:from>
      <cdr:x>0.16186</cdr:x>
      <cdr:y>0.28603</cdr:y>
    </cdr:from>
    <cdr:to>
      <cdr:x>0.2484</cdr:x>
      <cdr:y>0.32151</cdr:y>
    </cdr:to>
    <cdr:cxnSp macro="">
      <cdr:nvCxnSpPr>
        <cdr:cNvPr id="6" name="Straight Arrow Connector 5"/>
        <cdr:cNvCxnSpPr/>
      </cdr:nvCxnSpPr>
      <cdr:spPr>
        <a:xfrm xmlns:a="http://schemas.openxmlformats.org/drawingml/2006/main" flipH="1">
          <a:off x="962032" y="1228725"/>
          <a:ext cx="514343" cy="152410"/>
        </a:xfrm>
        <a:prstGeom xmlns:a="http://schemas.openxmlformats.org/drawingml/2006/main" prst="straightConnector1">
          <a:avLst/>
        </a:prstGeom>
        <a:ln xmlns:a="http://schemas.openxmlformats.org/drawingml/2006/main" w="9525">
          <a:solidFill>
            <a:schemeClr val="tx1">
              <a:lumMod val="65000"/>
              <a:lumOff val="3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0</xdr:col>
      <xdr:colOff>219075</xdr:colOff>
      <xdr:row>1</xdr:row>
      <xdr:rowOff>95250</xdr:rowOff>
    </xdr:from>
    <xdr:to>
      <xdr:col>8</xdr:col>
      <xdr:colOff>428624</xdr:colOff>
      <xdr:row>22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0.33204</cdr:x>
      <cdr:y>0.43533</cdr:y>
    </cdr:from>
    <cdr:to>
      <cdr:x>0.61997</cdr:x>
      <cdr:y>0.5122</cdr:y>
    </cdr:to>
    <cdr:sp macro="" textlink="">
      <cdr:nvSpPr>
        <cdr:cNvPr id="5" name="TextBox 1"/>
        <cdr:cNvSpPr txBox="1"/>
      </cdr:nvSpPr>
      <cdr:spPr>
        <a:xfrm xmlns:a="http://schemas.openxmlformats.org/drawingml/2006/main">
          <a:off x="1758466" y="1870062"/>
          <a:ext cx="1524848" cy="330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median</a:t>
          </a:r>
        </a:p>
      </cdr:txBody>
    </cdr:sp>
  </cdr:relSizeAnchor>
  <cdr:relSizeAnchor xmlns:cdr="http://schemas.openxmlformats.org/drawingml/2006/chartDrawing">
    <cdr:from>
      <cdr:x>0.29736</cdr:x>
      <cdr:y>0.30007</cdr:y>
    </cdr:from>
    <cdr:to>
      <cdr:x>0.58529</cdr:x>
      <cdr:y>0.37694</cdr:y>
    </cdr:to>
    <cdr:sp macro="" textlink="">
      <cdr:nvSpPr>
        <cdr:cNvPr id="4" name="TextBox 1"/>
        <cdr:cNvSpPr txBox="1"/>
      </cdr:nvSpPr>
      <cdr:spPr>
        <a:xfrm xmlns:a="http://schemas.openxmlformats.org/drawingml/2006/main">
          <a:off x="1574800" y="1289050"/>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75000"/>
                  <a:lumOff val="25000"/>
                </a:schemeClr>
              </a:solidFill>
              <a:latin typeface="Arial" panose="020B0604020202020204" pitchFamily="34" charset="0"/>
              <a:cs typeface="Arial" panose="020B0604020202020204" pitchFamily="34" charset="0"/>
            </a:rPr>
            <a:t>P75</a:t>
          </a:r>
        </a:p>
      </cdr:txBody>
    </cdr:sp>
  </cdr:relSizeAnchor>
  <cdr:relSizeAnchor xmlns:cdr="http://schemas.openxmlformats.org/drawingml/2006/chartDrawing">
    <cdr:from>
      <cdr:x>0.28837</cdr:x>
      <cdr:y>0.61715</cdr:y>
    </cdr:from>
    <cdr:to>
      <cdr:x>0.5763</cdr:x>
      <cdr:y>0.69402</cdr:y>
    </cdr:to>
    <cdr:sp macro="" textlink="">
      <cdr:nvSpPr>
        <cdr:cNvPr id="8" name="TextBox 1"/>
        <cdr:cNvSpPr txBox="1"/>
      </cdr:nvSpPr>
      <cdr:spPr>
        <a:xfrm xmlns:a="http://schemas.openxmlformats.org/drawingml/2006/main">
          <a:off x="1527179" y="2651117"/>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65000"/>
                  <a:lumOff val="35000"/>
                </a:schemeClr>
              </a:solidFill>
              <a:latin typeface="Arial" panose="020B0604020202020204" pitchFamily="34" charset="0"/>
              <a:cs typeface="Arial" panose="020B0604020202020204" pitchFamily="34" charset="0"/>
            </a:rPr>
            <a:t>P25</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219075</xdr:colOff>
      <xdr:row>1</xdr:row>
      <xdr:rowOff>95250</xdr:rowOff>
    </xdr:from>
    <xdr:to>
      <xdr:col>8</xdr:col>
      <xdr:colOff>428624</xdr:colOff>
      <xdr:row>22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1</xdr:row>
      <xdr:rowOff>114300</xdr:rowOff>
    </xdr:from>
    <xdr:to>
      <xdr:col>19</xdr:col>
      <xdr:colOff>57150</xdr:colOff>
      <xdr:row>22</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0.30364</cdr:x>
      <cdr:y>0.48559</cdr:y>
    </cdr:from>
    <cdr:to>
      <cdr:x>0.47715</cdr:x>
      <cdr:y>0.54546</cdr:y>
    </cdr:to>
    <cdr:sp macro="" textlink="">
      <cdr:nvSpPr>
        <cdr:cNvPr id="2" name="TextBox 1"/>
        <cdr:cNvSpPr txBox="1"/>
      </cdr:nvSpPr>
      <cdr:spPr>
        <a:xfrm xmlns:a="http://schemas.openxmlformats.org/drawingml/2006/main">
          <a:off x="1582036" y="2085976"/>
          <a:ext cx="903989" cy="2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400" b="1">
              <a:solidFill>
                <a:schemeClr val="tx1">
                  <a:lumMod val="65000"/>
                  <a:lumOff val="35000"/>
                </a:schemeClr>
              </a:solidFill>
              <a:latin typeface="Arial" panose="020B0604020202020204" pitchFamily="34" charset="0"/>
              <a:cs typeface="Arial" panose="020B0604020202020204" pitchFamily="34" charset="0"/>
            </a:rPr>
            <a:t>35–40</a:t>
          </a:r>
          <a:r>
            <a:rPr lang="en-US" sz="1600" b="1">
              <a:solidFill>
                <a:schemeClr val="tx1">
                  <a:lumMod val="65000"/>
                  <a:lumOff val="35000"/>
                </a:schemeClr>
              </a:solidFill>
              <a:latin typeface="Arial" panose="020B0604020202020204" pitchFamily="34" charset="0"/>
              <a:cs typeface="Arial" panose="020B0604020202020204" pitchFamily="34" charset="0"/>
            </a:rPr>
            <a:t>  </a:t>
          </a:r>
        </a:p>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  </a:t>
          </a:r>
          <a:r>
            <a:rPr lang="en-US" sz="1300" b="1">
              <a:solidFill>
                <a:schemeClr val="tx1">
                  <a:lumMod val="65000"/>
                  <a:lumOff val="35000"/>
                </a:schemeClr>
              </a:solidFill>
              <a:latin typeface="Arial" panose="020B0604020202020204" pitchFamily="34" charset="0"/>
              <a:cs typeface="Arial" panose="020B0604020202020204" pitchFamily="34" charset="0"/>
            </a:rPr>
            <a:t>yrs old</a:t>
          </a:r>
        </a:p>
      </cdr:txBody>
    </cdr:sp>
  </cdr:relSizeAnchor>
  <cdr:relSizeAnchor xmlns:cdr="http://schemas.openxmlformats.org/drawingml/2006/chartDrawing">
    <cdr:from>
      <cdr:x>0.54787</cdr:x>
      <cdr:y>0.50406</cdr:y>
    </cdr:from>
    <cdr:to>
      <cdr:x>0.8358</cdr:x>
      <cdr:y>0.58093</cdr:y>
    </cdr:to>
    <cdr:sp macro="" textlink="">
      <cdr:nvSpPr>
        <cdr:cNvPr id="5" name="TextBox 1"/>
        <cdr:cNvSpPr txBox="1"/>
      </cdr:nvSpPr>
      <cdr:spPr>
        <a:xfrm xmlns:a="http://schemas.openxmlformats.org/drawingml/2006/main">
          <a:off x="2901465" y="2165337"/>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25–30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0.49222</cdr:x>
      <cdr:y>0.65927</cdr:y>
    </cdr:from>
    <cdr:to>
      <cdr:x>0.78015</cdr:x>
      <cdr:y>0.73614</cdr:y>
    </cdr:to>
    <cdr:sp macro="" textlink="">
      <cdr:nvSpPr>
        <cdr:cNvPr id="4" name="TextBox 1"/>
        <cdr:cNvSpPr txBox="1"/>
      </cdr:nvSpPr>
      <cdr:spPr>
        <a:xfrm xmlns:a="http://schemas.openxmlformats.org/drawingml/2006/main">
          <a:off x="2564572" y="2832089"/>
          <a:ext cx="1500165"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45–50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0.1539</cdr:x>
      <cdr:y>0.09091</cdr:y>
    </cdr:from>
    <cdr:to>
      <cdr:x>0.36496</cdr:x>
      <cdr:y>0.2173</cdr:y>
    </cdr:to>
    <cdr:sp macro="" textlink="">
      <cdr:nvSpPr>
        <cdr:cNvPr id="2" name="TextBox 1"/>
        <cdr:cNvSpPr txBox="1"/>
      </cdr:nvSpPr>
      <cdr:spPr>
        <a:xfrm xmlns:a="http://schemas.openxmlformats.org/drawingml/2006/main">
          <a:off x="911784" y="390513"/>
          <a:ext cx="1250435" cy="542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rgbClr val="C00000"/>
              </a:solidFill>
              <a:latin typeface="Arial" panose="020B0604020202020204" pitchFamily="34" charset="0"/>
              <a:cs typeface="Arial" panose="020B0604020202020204" pitchFamily="34" charset="0"/>
            </a:rPr>
            <a:t>Panel</a:t>
          </a:r>
          <a:r>
            <a:rPr lang="en-US" sz="1600" b="1" baseline="0">
              <a:solidFill>
                <a:srgbClr val="C00000"/>
              </a:solidFill>
              <a:latin typeface="Arial" panose="020B0604020202020204" pitchFamily="34" charset="0"/>
              <a:cs typeface="Arial" panose="020B0604020202020204" pitchFamily="34" charset="0"/>
            </a:rPr>
            <a:t> approach</a:t>
          </a:r>
          <a:endParaRPr lang="en-US" sz="1600" b="1">
            <a:solidFill>
              <a:srgbClr val="C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0.64333</cdr:x>
      <cdr:y>0.22025</cdr:y>
    </cdr:from>
    <cdr:to>
      <cdr:x>0.97115</cdr:x>
      <cdr:y>0.32372</cdr:y>
    </cdr:to>
    <cdr:sp macro="" textlink="">
      <cdr:nvSpPr>
        <cdr:cNvPr id="5" name="TextBox 1"/>
        <cdr:cNvSpPr txBox="1"/>
      </cdr:nvSpPr>
      <cdr:spPr>
        <a:xfrm xmlns:a="http://schemas.openxmlformats.org/drawingml/2006/main">
          <a:off x="3676650" y="946154"/>
          <a:ext cx="1873481"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accent5"/>
              </a:solidFill>
              <a:latin typeface="Arial" panose="020B0604020202020204" pitchFamily="34" charset="0"/>
              <a:cs typeface="Arial" panose="020B0604020202020204" pitchFamily="34" charset="0"/>
            </a:rPr>
            <a:t>Cross-sectional</a:t>
          </a:r>
          <a:r>
            <a:rPr lang="en-US" sz="1600" b="1" baseline="0">
              <a:solidFill>
                <a:schemeClr val="accent5"/>
              </a:solidFill>
              <a:latin typeface="Arial" panose="020B0604020202020204" pitchFamily="34" charset="0"/>
              <a:cs typeface="Arial" panose="020B0604020202020204" pitchFamily="34" charset="0"/>
            </a:rPr>
            <a:t> approach</a:t>
          </a:r>
          <a:endParaRPr lang="en-US" sz="1600" b="1">
            <a:solidFill>
              <a:schemeClr val="accent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0.12218</cdr:x>
      <cdr:y>0.6238</cdr:y>
    </cdr:from>
    <cdr:to>
      <cdr:x>0.3746</cdr:x>
      <cdr:y>0.68071</cdr:y>
    </cdr:to>
    <cdr:sp macro="" textlink="">
      <cdr:nvSpPr>
        <cdr:cNvPr id="4" name="TextBox 1"/>
        <cdr:cNvSpPr txBox="1"/>
      </cdr:nvSpPr>
      <cdr:spPr>
        <a:xfrm xmlns:a="http://schemas.openxmlformats.org/drawingml/2006/main">
          <a:off x="726186" y="2679692"/>
          <a:ext cx="1500283"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chemeClr val="tx1">
                  <a:lumMod val="75000"/>
                  <a:lumOff val="25000"/>
                </a:schemeClr>
              </a:solidFill>
              <a:latin typeface="Arial" panose="020B0604020202020204" pitchFamily="34" charset="0"/>
              <a:cs typeface="Arial" panose="020B0604020202020204" pitchFamily="34" charset="0"/>
            </a:rPr>
            <a:t>Average adult</a:t>
          </a:r>
        </a:p>
      </cdr:txBody>
    </cdr:sp>
  </cdr:relSizeAnchor>
  <cdr:relSizeAnchor xmlns:cdr="http://schemas.openxmlformats.org/drawingml/2006/chartDrawing">
    <cdr:from>
      <cdr:x>0.08981</cdr:x>
      <cdr:y>0.86918</cdr:y>
    </cdr:from>
    <cdr:to>
      <cdr:x>0.99365</cdr:x>
      <cdr:y>0.92461</cdr:y>
    </cdr:to>
    <cdr:sp macro="" textlink="">
      <cdr:nvSpPr>
        <cdr:cNvPr id="3" name="TextBox 2"/>
        <cdr:cNvSpPr txBox="1"/>
      </cdr:nvSpPr>
      <cdr:spPr>
        <a:xfrm xmlns:a="http://schemas.openxmlformats.org/drawingml/2006/main">
          <a:off x="513251" y="3733801"/>
          <a:ext cx="5165481" cy="23812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baseline="0"/>
            <a:t> </a:t>
          </a:r>
          <a:r>
            <a:rPr lang="en-US" sz="1100" baseline="0">
              <a:latin typeface="Arial" panose="020B0604020202020204" pitchFamily="34" charset="0"/>
              <a:cs typeface="Arial" panose="020B0604020202020204" pitchFamily="34" charset="0"/>
            </a:rPr>
            <a:t>Bottom    2nd	       3rd       4th        5th       6th        7th       8th        9th       Top</a:t>
          </a:r>
        </a:p>
        <a:p xmlns:a="http://schemas.openxmlformats.org/drawingml/2006/main">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0.82705</cdr:x>
      <cdr:y>0.35107</cdr:y>
    </cdr:from>
    <cdr:to>
      <cdr:x>0.97904</cdr:x>
      <cdr:y>0.40798</cdr:y>
    </cdr:to>
    <cdr:sp macro="" textlink="">
      <cdr:nvSpPr>
        <cdr:cNvPr id="6" name="TextBox 1"/>
        <cdr:cNvSpPr txBox="1"/>
      </cdr:nvSpPr>
      <cdr:spPr>
        <a:xfrm xmlns:a="http://schemas.openxmlformats.org/drawingml/2006/main">
          <a:off x="4726598" y="1508125"/>
          <a:ext cx="868639"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chemeClr val="accent5"/>
              </a:solidFill>
              <a:latin typeface="Arial" panose="020B0604020202020204" pitchFamily="34" charset="0"/>
              <a:cs typeface="Arial" panose="020B0604020202020204" pitchFamily="34" charset="0"/>
            </a:rPr>
            <a:t>Top 1%</a:t>
          </a:r>
        </a:p>
      </cdr:txBody>
    </cdr:sp>
  </cdr:relSizeAnchor>
  <cdr:relSizeAnchor xmlns:cdr="http://schemas.openxmlformats.org/drawingml/2006/chartDrawing">
    <cdr:from>
      <cdr:x>0.81438</cdr:x>
      <cdr:y>0.57945</cdr:y>
    </cdr:from>
    <cdr:to>
      <cdr:x>0.96637</cdr:x>
      <cdr:y>0.63636</cdr:y>
    </cdr:to>
    <cdr:sp macro="" textlink="">
      <cdr:nvSpPr>
        <cdr:cNvPr id="7" name="TextBox 1"/>
        <cdr:cNvSpPr txBox="1"/>
      </cdr:nvSpPr>
      <cdr:spPr>
        <a:xfrm xmlns:a="http://schemas.openxmlformats.org/drawingml/2006/main">
          <a:off x="4654184" y="2489200"/>
          <a:ext cx="868638"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ts val="1500"/>
            </a:lnSpc>
            <a:spcBef>
              <a:spcPts val="0"/>
            </a:spcBef>
            <a:spcAft>
              <a:spcPts val="0"/>
            </a:spcAft>
            <a:buClrTx/>
            <a:buSzTx/>
            <a:buFontTx/>
            <a:buNone/>
            <a:tabLst/>
            <a:defRPr/>
          </a:pPr>
          <a:r>
            <a:rPr lang="en-US" sz="1200" b="1">
              <a:solidFill>
                <a:schemeClr val="accent5"/>
              </a:solidFill>
              <a:latin typeface="Arial" panose="020B0604020202020204" pitchFamily="34" charset="0"/>
              <a:cs typeface="Arial" panose="020B0604020202020204" pitchFamily="34" charset="0"/>
            </a:rPr>
            <a:t>P95</a:t>
          </a:r>
          <a:r>
            <a:rPr lang="en-US" sz="1100" b="1">
              <a:solidFill>
                <a:schemeClr val="accent5"/>
              </a:solidFill>
              <a:effectLst/>
              <a:latin typeface="Arial" panose="020B0604020202020204" pitchFamily="34" charset="0"/>
              <a:ea typeface="+mn-ea"/>
              <a:cs typeface="Arial" panose="020B0604020202020204" pitchFamily="34" charset="0"/>
            </a:rPr>
            <a:t>–</a:t>
          </a:r>
          <a:r>
            <a:rPr lang="en-US" sz="1200" b="1">
              <a:solidFill>
                <a:schemeClr val="accent5"/>
              </a:solidFill>
              <a:latin typeface="Arial" panose="020B0604020202020204" pitchFamily="34" charset="0"/>
              <a:cs typeface="Arial" panose="020B0604020202020204" pitchFamily="34" charset="0"/>
            </a:rPr>
            <a:t>99</a:t>
          </a:r>
        </a:p>
      </cdr:txBody>
    </cdr:sp>
  </cdr:relSizeAnchor>
</c:userShapes>
</file>

<file path=xl/drawings/drawing20.xml><?xml version="1.0" encoding="utf-8"?>
<c:userShapes xmlns:c="http://schemas.openxmlformats.org/drawingml/2006/chart">
  <cdr:relSizeAnchor xmlns:cdr="http://schemas.openxmlformats.org/drawingml/2006/chartDrawing">
    <cdr:from>
      <cdr:x>0.74658</cdr:x>
      <cdr:y>0.63415</cdr:y>
    </cdr:from>
    <cdr:to>
      <cdr:x>1</cdr:x>
      <cdr:y>0.69402</cdr:y>
    </cdr:to>
    <cdr:sp macro="" textlink="">
      <cdr:nvSpPr>
        <cdr:cNvPr id="2" name="TextBox 1"/>
        <cdr:cNvSpPr txBox="1"/>
      </cdr:nvSpPr>
      <cdr:spPr>
        <a:xfrm xmlns:a="http://schemas.openxmlformats.org/drawingml/2006/main">
          <a:off x="4152900" y="2724154"/>
          <a:ext cx="1409700" cy="2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300" b="1">
              <a:solidFill>
                <a:schemeClr val="tx1">
                  <a:lumMod val="65000"/>
                  <a:lumOff val="35000"/>
                </a:schemeClr>
              </a:solidFill>
              <a:latin typeface="Arial" panose="020B0604020202020204" pitchFamily="34" charset="0"/>
              <a:cs typeface="Arial" panose="020B0604020202020204" pitchFamily="34" charset="0"/>
            </a:rPr>
            <a:t>35–40 yrs old</a:t>
          </a:r>
        </a:p>
      </cdr:txBody>
    </cdr:sp>
  </cdr:relSizeAnchor>
  <cdr:relSizeAnchor xmlns:cdr="http://schemas.openxmlformats.org/drawingml/2006/chartDrawing">
    <cdr:from>
      <cdr:x>0.71207</cdr:x>
      <cdr:y>0.74575</cdr:y>
    </cdr:from>
    <cdr:to>
      <cdr:x>1</cdr:x>
      <cdr:y>0.82262</cdr:y>
    </cdr:to>
    <cdr:sp macro="" textlink="">
      <cdr:nvSpPr>
        <cdr:cNvPr id="5" name="TextBox 1"/>
        <cdr:cNvSpPr txBox="1"/>
      </cdr:nvSpPr>
      <cdr:spPr>
        <a:xfrm xmlns:a="http://schemas.openxmlformats.org/drawingml/2006/main">
          <a:off x="3771051" y="3203553"/>
          <a:ext cx="1524848" cy="330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25–30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0.71207</cdr:x>
      <cdr:y>0.53067</cdr:y>
    </cdr:from>
    <cdr:to>
      <cdr:x>1</cdr:x>
      <cdr:y>0.60754</cdr:y>
    </cdr:to>
    <cdr:sp macro="" textlink="">
      <cdr:nvSpPr>
        <cdr:cNvPr id="4" name="TextBox 1"/>
        <cdr:cNvSpPr txBox="1"/>
      </cdr:nvSpPr>
      <cdr:spPr>
        <a:xfrm xmlns:a="http://schemas.openxmlformats.org/drawingml/2006/main">
          <a:off x="3771050" y="2279639"/>
          <a:ext cx="1524849"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45–50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0.1539</cdr:x>
      <cdr:y>0.09091</cdr:y>
    </cdr:from>
    <cdr:to>
      <cdr:x>0.36496</cdr:x>
      <cdr:y>0.2173</cdr:y>
    </cdr:to>
    <cdr:sp macro="" textlink="">
      <cdr:nvSpPr>
        <cdr:cNvPr id="2" name="TextBox 1"/>
        <cdr:cNvSpPr txBox="1"/>
      </cdr:nvSpPr>
      <cdr:spPr>
        <a:xfrm xmlns:a="http://schemas.openxmlformats.org/drawingml/2006/main">
          <a:off x="911784" y="390513"/>
          <a:ext cx="1250435" cy="542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ysClr val="windowText" lastClr="000000"/>
              </a:solidFill>
              <a:latin typeface="Arial" panose="020B0604020202020204" pitchFamily="34" charset="0"/>
              <a:cs typeface="Arial" panose="020B0604020202020204" pitchFamily="34" charset="0"/>
            </a:rPr>
            <a:t>Panel</a:t>
          </a:r>
          <a:r>
            <a:rPr lang="en-US" sz="1600" b="1" baseline="0">
              <a:solidFill>
                <a:sysClr val="windowText" lastClr="000000"/>
              </a:solidFill>
              <a:latin typeface="Arial" panose="020B0604020202020204" pitchFamily="34" charset="0"/>
              <a:cs typeface="Arial" panose="020B0604020202020204" pitchFamily="34" charset="0"/>
            </a:rPr>
            <a:t> approach</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0.64333</cdr:x>
      <cdr:y>0.22025</cdr:y>
    </cdr:from>
    <cdr:to>
      <cdr:x>0.97115</cdr:x>
      <cdr:y>0.32372</cdr:y>
    </cdr:to>
    <cdr:sp macro="" textlink="">
      <cdr:nvSpPr>
        <cdr:cNvPr id="5" name="TextBox 1"/>
        <cdr:cNvSpPr txBox="1"/>
      </cdr:nvSpPr>
      <cdr:spPr>
        <a:xfrm xmlns:a="http://schemas.openxmlformats.org/drawingml/2006/main">
          <a:off x="3676650" y="946154"/>
          <a:ext cx="1873481"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50000"/>
                  <a:lumOff val="50000"/>
                </a:schemeClr>
              </a:solidFill>
              <a:latin typeface="Arial" panose="020B0604020202020204" pitchFamily="34" charset="0"/>
              <a:cs typeface="Arial" panose="020B0604020202020204" pitchFamily="34" charset="0"/>
            </a:rPr>
            <a:t>Cross-sectional</a:t>
          </a:r>
          <a:r>
            <a:rPr lang="en-US" sz="1600" b="1" baseline="0">
              <a:solidFill>
                <a:schemeClr val="tx1">
                  <a:lumMod val="50000"/>
                  <a:lumOff val="50000"/>
                </a:schemeClr>
              </a:solidFill>
              <a:latin typeface="Arial" panose="020B0604020202020204" pitchFamily="34" charset="0"/>
              <a:cs typeface="Arial" panose="020B0604020202020204" pitchFamily="34" charset="0"/>
            </a:rPr>
            <a:t> approach</a:t>
          </a:r>
          <a:endParaRPr lang="en-US" sz="1600" b="1">
            <a:solidFill>
              <a:schemeClr val="tx1">
                <a:lumMod val="50000"/>
                <a:lumOff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0.12218</cdr:x>
      <cdr:y>0.6238</cdr:y>
    </cdr:from>
    <cdr:to>
      <cdr:x>0.3746</cdr:x>
      <cdr:y>0.68071</cdr:y>
    </cdr:to>
    <cdr:sp macro="" textlink="">
      <cdr:nvSpPr>
        <cdr:cNvPr id="4" name="TextBox 1"/>
        <cdr:cNvSpPr txBox="1"/>
      </cdr:nvSpPr>
      <cdr:spPr>
        <a:xfrm xmlns:a="http://schemas.openxmlformats.org/drawingml/2006/main">
          <a:off x="726186" y="2679692"/>
          <a:ext cx="1500283"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chemeClr val="tx1">
                  <a:lumMod val="75000"/>
                  <a:lumOff val="25000"/>
                </a:schemeClr>
              </a:solidFill>
              <a:latin typeface="Arial" panose="020B0604020202020204" pitchFamily="34" charset="0"/>
              <a:cs typeface="Arial" panose="020B0604020202020204" pitchFamily="34" charset="0"/>
            </a:rPr>
            <a:t>Average adult</a:t>
          </a:r>
        </a:p>
      </cdr:txBody>
    </cdr:sp>
  </cdr:relSizeAnchor>
  <cdr:relSizeAnchor xmlns:cdr="http://schemas.openxmlformats.org/drawingml/2006/chartDrawing">
    <cdr:from>
      <cdr:x>0.08981</cdr:x>
      <cdr:y>0.86918</cdr:y>
    </cdr:from>
    <cdr:to>
      <cdr:x>0.99365</cdr:x>
      <cdr:y>0.92461</cdr:y>
    </cdr:to>
    <cdr:sp macro="" textlink="">
      <cdr:nvSpPr>
        <cdr:cNvPr id="3" name="TextBox 2"/>
        <cdr:cNvSpPr txBox="1"/>
      </cdr:nvSpPr>
      <cdr:spPr>
        <a:xfrm xmlns:a="http://schemas.openxmlformats.org/drawingml/2006/main">
          <a:off x="513251" y="3733801"/>
          <a:ext cx="5165481" cy="23812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baseline="0"/>
            <a:t> </a:t>
          </a:r>
          <a:r>
            <a:rPr lang="en-US" sz="1100" baseline="0">
              <a:latin typeface="Arial" panose="020B0604020202020204" pitchFamily="34" charset="0"/>
              <a:cs typeface="Arial" panose="020B0604020202020204" pitchFamily="34" charset="0"/>
            </a:rPr>
            <a:t>Bottom    2nd	       3rd       4th        5th       6th        7th       8th        9th       Top</a:t>
          </a:r>
        </a:p>
        <a:p xmlns:a="http://schemas.openxmlformats.org/drawingml/2006/main">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0.82705</cdr:x>
      <cdr:y>0.35107</cdr:y>
    </cdr:from>
    <cdr:to>
      <cdr:x>0.97904</cdr:x>
      <cdr:y>0.40798</cdr:y>
    </cdr:to>
    <cdr:sp macro="" textlink="">
      <cdr:nvSpPr>
        <cdr:cNvPr id="6" name="TextBox 1"/>
        <cdr:cNvSpPr txBox="1"/>
      </cdr:nvSpPr>
      <cdr:spPr>
        <a:xfrm xmlns:a="http://schemas.openxmlformats.org/drawingml/2006/main">
          <a:off x="4726598" y="1508125"/>
          <a:ext cx="868639"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chemeClr val="tx1">
                  <a:lumMod val="50000"/>
                  <a:lumOff val="50000"/>
                </a:schemeClr>
              </a:solidFill>
              <a:latin typeface="Arial" panose="020B0604020202020204" pitchFamily="34" charset="0"/>
              <a:cs typeface="Arial" panose="020B0604020202020204" pitchFamily="34" charset="0"/>
            </a:rPr>
            <a:t>Top 1%</a:t>
          </a:r>
        </a:p>
      </cdr:txBody>
    </cdr:sp>
  </cdr:relSizeAnchor>
  <cdr:relSizeAnchor xmlns:cdr="http://schemas.openxmlformats.org/drawingml/2006/chartDrawing">
    <cdr:from>
      <cdr:x>0.81438</cdr:x>
      <cdr:y>0.58388</cdr:y>
    </cdr:from>
    <cdr:to>
      <cdr:x>0.96637</cdr:x>
      <cdr:y>0.64079</cdr:y>
    </cdr:to>
    <cdr:sp macro="" textlink="">
      <cdr:nvSpPr>
        <cdr:cNvPr id="7" name="TextBox 1"/>
        <cdr:cNvSpPr txBox="1"/>
      </cdr:nvSpPr>
      <cdr:spPr>
        <a:xfrm xmlns:a="http://schemas.openxmlformats.org/drawingml/2006/main">
          <a:off x="4654182" y="2508237"/>
          <a:ext cx="868623" cy="244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ts val="1500"/>
            </a:lnSpc>
            <a:spcBef>
              <a:spcPts val="0"/>
            </a:spcBef>
            <a:spcAft>
              <a:spcPts val="0"/>
            </a:spcAft>
            <a:buClrTx/>
            <a:buSzTx/>
            <a:buFontTx/>
            <a:buNone/>
            <a:tabLst/>
            <a:defRPr/>
          </a:pPr>
          <a:r>
            <a:rPr lang="en-US" sz="1200" b="1">
              <a:solidFill>
                <a:schemeClr val="tx1">
                  <a:lumMod val="50000"/>
                  <a:lumOff val="50000"/>
                </a:schemeClr>
              </a:solidFill>
              <a:latin typeface="Arial" panose="020B0604020202020204" pitchFamily="34" charset="0"/>
              <a:cs typeface="Arial" panose="020B0604020202020204" pitchFamily="34" charset="0"/>
            </a:rPr>
            <a:t>P95</a:t>
          </a:r>
          <a:r>
            <a:rPr lang="en-US" sz="1100" b="1">
              <a:solidFill>
                <a:schemeClr val="tx1">
                  <a:lumMod val="50000"/>
                  <a:lumOff val="50000"/>
                </a:schemeClr>
              </a:solidFill>
              <a:effectLst/>
              <a:latin typeface="Arial" panose="020B0604020202020204" pitchFamily="34" charset="0"/>
              <a:ea typeface="+mn-ea"/>
              <a:cs typeface="Arial" panose="020B0604020202020204" pitchFamily="34" charset="0"/>
            </a:rPr>
            <a:t>–</a:t>
          </a:r>
          <a:r>
            <a:rPr lang="en-US" sz="1200" b="1">
              <a:solidFill>
                <a:schemeClr val="tx1">
                  <a:lumMod val="50000"/>
                  <a:lumOff val="50000"/>
                </a:schemeClr>
              </a:solidFill>
              <a:latin typeface="Arial" panose="020B0604020202020204" pitchFamily="34" charset="0"/>
              <a:cs typeface="Arial" panose="020B0604020202020204" pitchFamily="34" charset="0"/>
            </a:rPr>
            <a:t>99</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209550</xdr:colOff>
      <xdr:row>1</xdr:row>
      <xdr:rowOff>104775</xdr:rowOff>
    </xdr:from>
    <xdr:to>
      <xdr:col>10</xdr:col>
      <xdr:colOff>514350</xdr:colOff>
      <xdr:row>23</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0.54223</cdr:x>
      <cdr:y>0.40798</cdr:y>
    </cdr:from>
    <cdr:to>
      <cdr:x>0.79333</cdr:x>
      <cdr:y>0.53437</cdr:y>
    </cdr:to>
    <cdr:sp macro="" textlink="">
      <cdr:nvSpPr>
        <cdr:cNvPr id="2" name="TextBox 1"/>
        <cdr:cNvSpPr txBox="1"/>
      </cdr:nvSpPr>
      <cdr:spPr>
        <a:xfrm xmlns:a="http://schemas.openxmlformats.org/drawingml/2006/main">
          <a:off x="3098864" y="1752604"/>
          <a:ext cx="1435036" cy="542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50000"/>
                  <a:lumOff val="50000"/>
                </a:schemeClr>
              </a:solidFill>
              <a:latin typeface="Arial" panose="020B0604020202020204" pitchFamily="34" charset="0"/>
              <a:cs typeface="Arial" panose="020B0604020202020204" pitchFamily="34" charset="0"/>
            </a:rPr>
            <a:t>after 1 year</a:t>
          </a:r>
        </a:p>
      </cdr:txBody>
    </cdr:sp>
  </cdr:relSizeAnchor>
  <cdr:relSizeAnchor xmlns:cdr="http://schemas.openxmlformats.org/drawingml/2006/chartDrawing">
    <cdr:from>
      <cdr:x>0.45158</cdr:x>
      <cdr:y>0.6238</cdr:y>
    </cdr:from>
    <cdr:to>
      <cdr:x>0.7794</cdr:x>
      <cdr:y>0.72727</cdr:y>
    </cdr:to>
    <cdr:sp macro="" textlink="">
      <cdr:nvSpPr>
        <cdr:cNvPr id="5" name="TextBox 1"/>
        <cdr:cNvSpPr txBox="1"/>
      </cdr:nvSpPr>
      <cdr:spPr>
        <a:xfrm xmlns:a="http://schemas.openxmlformats.org/drawingml/2006/main">
          <a:off x="2550697" y="2679694"/>
          <a:ext cx="1851633"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after 10 years</a:t>
          </a:r>
        </a:p>
      </cdr:txBody>
    </cdr:sp>
  </cdr:relSizeAnchor>
  <cdr:relSizeAnchor xmlns:cdr="http://schemas.openxmlformats.org/drawingml/2006/chartDrawing">
    <cdr:from>
      <cdr:x>0.09616</cdr:x>
      <cdr:y>0.86696</cdr:y>
    </cdr:from>
    <cdr:to>
      <cdr:x>1</cdr:x>
      <cdr:y>0.92239</cdr:y>
    </cdr:to>
    <cdr:sp macro="" textlink="">
      <cdr:nvSpPr>
        <cdr:cNvPr id="3" name="TextBox 2"/>
        <cdr:cNvSpPr txBox="1"/>
      </cdr:nvSpPr>
      <cdr:spPr>
        <a:xfrm xmlns:a="http://schemas.openxmlformats.org/drawingml/2006/main">
          <a:off x="543143" y="3724277"/>
          <a:ext cx="5105182" cy="23811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baseline="0">
              <a:latin typeface="Arial" panose="020B0604020202020204" pitchFamily="34" charset="0"/>
              <a:cs typeface="Arial" panose="020B0604020202020204" pitchFamily="34" charset="0"/>
            </a:rPr>
            <a:t>Bottom   2nd	       3rd       4th        5th      6th       7th       8th        9th       Top</a:t>
          </a:r>
        </a:p>
        <a:p xmlns:a="http://schemas.openxmlformats.org/drawingml/2006/main">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0.82701</cdr:x>
      <cdr:y>0.78344</cdr:y>
    </cdr:from>
    <cdr:to>
      <cdr:x>0.979</cdr:x>
      <cdr:y>0.84035</cdr:y>
    </cdr:to>
    <cdr:sp macro="" textlink="">
      <cdr:nvSpPr>
        <cdr:cNvPr id="6" name="TextBox 1"/>
        <cdr:cNvSpPr txBox="1"/>
      </cdr:nvSpPr>
      <cdr:spPr>
        <a:xfrm xmlns:a="http://schemas.openxmlformats.org/drawingml/2006/main">
          <a:off x="4671225" y="3365493"/>
          <a:ext cx="858489" cy="244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ysClr val="windowText" lastClr="000000"/>
              </a:solidFill>
              <a:latin typeface="Arial" panose="020B0604020202020204" pitchFamily="34" charset="0"/>
              <a:cs typeface="Arial" panose="020B0604020202020204" pitchFamily="34" charset="0"/>
            </a:rPr>
            <a:t>Top 1%</a:t>
          </a:r>
        </a:p>
      </cdr:txBody>
    </cdr:sp>
  </cdr:relSizeAnchor>
  <cdr:relSizeAnchor xmlns:cdr="http://schemas.openxmlformats.org/drawingml/2006/chartDrawing">
    <cdr:from>
      <cdr:x>0.80765</cdr:x>
      <cdr:y>0.68588</cdr:y>
    </cdr:from>
    <cdr:to>
      <cdr:x>0.95964</cdr:x>
      <cdr:y>0.74279</cdr:y>
    </cdr:to>
    <cdr:sp macro="" textlink="">
      <cdr:nvSpPr>
        <cdr:cNvPr id="7" name="TextBox 1"/>
        <cdr:cNvSpPr txBox="1"/>
      </cdr:nvSpPr>
      <cdr:spPr>
        <a:xfrm xmlns:a="http://schemas.openxmlformats.org/drawingml/2006/main">
          <a:off x="4561894" y="2946387"/>
          <a:ext cx="858489" cy="244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ts val="1500"/>
            </a:lnSpc>
            <a:spcBef>
              <a:spcPts val="0"/>
            </a:spcBef>
            <a:spcAft>
              <a:spcPts val="0"/>
            </a:spcAft>
            <a:buClrTx/>
            <a:buSzTx/>
            <a:buFontTx/>
            <a:buNone/>
            <a:tabLst/>
            <a:defRPr/>
          </a:pPr>
          <a:r>
            <a:rPr lang="en-US" sz="1200" b="1">
              <a:solidFill>
                <a:sysClr val="windowText" lastClr="000000"/>
              </a:solidFill>
              <a:latin typeface="Arial" panose="020B0604020202020204" pitchFamily="34" charset="0"/>
              <a:cs typeface="Arial" panose="020B0604020202020204" pitchFamily="34" charset="0"/>
            </a:rPr>
            <a:t>P95</a:t>
          </a:r>
          <a:r>
            <a:rPr lang="en-US" sz="1100" b="1">
              <a:solidFill>
                <a:sysClr val="windowText" lastClr="000000"/>
              </a:solidFill>
              <a:effectLst/>
              <a:latin typeface="Arial" panose="020B0604020202020204" pitchFamily="34" charset="0"/>
              <a:ea typeface="+mn-ea"/>
              <a:cs typeface="Arial" panose="020B0604020202020204" pitchFamily="34" charset="0"/>
            </a:rPr>
            <a:t>–</a:t>
          </a:r>
          <a:r>
            <a:rPr lang="en-US" sz="1200" b="1">
              <a:solidFill>
                <a:sysClr val="windowText" lastClr="000000"/>
              </a:solidFill>
              <a:latin typeface="Arial" panose="020B0604020202020204" pitchFamily="34" charset="0"/>
              <a:cs typeface="Arial" panose="020B0604020202020204" pitchFamily="34" charset="0"/>
            </a:rPr>
            <a:t>99</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171450</xdr:colOff>
      <xdr:row>1</xdr:row>
      <xdr:rowOff>180975</xdr:rowOff>
    </xdr:from>
    <xdr:to>
      <xdr:col>10</xdr:col>
      <xdr:colOff>504825</xdr:colOff>
      <xdr:row>24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0.65334</cdr:x>
      <cdr:y>0.53437</cdr:y>
    </cdr:from>
    <cdr:to>
      <cdr:x>0.90444</cdr:x>
      <cdr:y>0.60754</cdr:y>
    </cdr:to>
    <cdr:sp macro="" textlink="">
      <cdr:nvSpPr>
        <cdr:cNvPr id="2" name="TextBox 1"/>
        <cdr:cNvSpPr txBox="1"/>
      </cdr:nvSpPr>
      <cdr:spPr>
        <a:xfrm xmlns:a="http://schemas.openxmlformats.org/drawingml/2006/main">
          <a:off x="3696506" y="2295515"/>
          <a:ext cx="1420686" cy="3143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50000"/>
                  <a:lumOff val="50000"/>
                </a:schemeClr>
              </a:solidFill>
              <a:latin typeface="Arial" panose="020B0604020202020204" pitchFamily="34" charset="0"/>
              <a:cs typeface="Arial" panose="020B0604020202020204" pitchFamily="34" charset="0"/>
            </a:rPr>
            <a:t>after 1 year</a:t>
          </a:r>
        </a:p>
      </cdr:txBody>
    </cdr:sp>
  </cdr:relSizeAnchor>
  <cdr:relSizeAnchor xmlns:cdr="http://schemas.openxmlformats.org/drawingml/2006/chartDrawing">
    <cdr:from>
      <cdr:x>0.43643</cdr:x>
      <cdr:y>0.73688</cdr:y>
    </cdr:from>
    <cdr:to>
      <cdr:x>0.76425</cdr:x>
      <cdr:y>0.84035</cdr:y>
    </cdr:to>
    <cdr:sp macro="" textlink="">
      <cdr:nvSpPr>
        <cdr:cNvPr id="5" name="TextBox 1"/>
        <cdr:cNvSpPr txBox="1"/>
      </cdr:nvSpPr>
      <cdr:spPr>
        <a:xfrm xmlns:a="http://schemas.openxmlformats.org/drawingml/2006/main">
          <a:off x="2469247" y="3165479"/>
          <a:ext cx="1854756"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after 10 years</a:t>
          </a:r>
        </a:p>
      </cdr:txBody>
    </cdr:sp>
  </cdr:relSizeAnchor>
  <cdr:relSizeAnchor xmlns:cdr="http://schemas.openxmlformats.org/drawingml/2006/chartDrawing">
    <cdr:from>
      <cdr:x>0.07971</cdr:x>
      <cdr:y>0.86475</cdr:y>
    </cdr:from>
    <cdr:to>
      <cdr:x>1</cdr:x>
      <cdr:y>0.92018</cdr:y>
    </cdr:to>
    <cdr:sp macro="" textlink="">
      <cdr:nvSpPr>
        <cdr:cNvPr id="3" name="TextBox 2"/>
        <cdr:cNvSpPr txBox="1"/>
      </cdr:nvSpPr>
      <cdr:spPr>
        <a:xfrm xmlns:a="http://schemas.openxmlformats.org/drawingml/2006/main">
          <a:off x="450982" y="3714752"/>
          <a:ext cx="5206868" cy="23811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baseline="0">
              <a:latin typeface="Arial" panose="020B0604020202020204" pitchFamily="34" charset="0"/>
              <a:cs typeface="Arial" panose="020B0604020202020204" pitchFamily="34" charset="0"/>
            </a:rPr>
            <a:t>Bottom   2nd	       3rd       4th        5th      6th       7th       8th        9th       Top</a:t>
          </a:r>
        </a:p>
        <a:p xmlns:a="http://schemas.openxmlformats.org/drawingml/2006/main">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0.88215</cdr:x>
      <cdr:y>0.74353</cdr:y>
    </cdr:from>
    <cdr:to>
      <cdr:x>1</cdr:x>
      <cdr:y>0.80044</cdr:y>
    </cdr:to>
    <cdr:sp macro="" textlink="">
      <cdr:nvSpPr>
        <cdr:cNvPr id="6" name="TextBox 1"/>
        <cdr:cNvSpPr txBox="1"/>
      </cdr:nvSpPr>
      <cdr:spPr>
        <a:xfrm xmlns:a="http://schemas.openxmlformats.org/drawingml/2006/main">
          <a:off x="4991100" y="3194026"/>
          <a:ext cx="666750"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050" b="1">
              <a:solidFill>
                <a:sysClr val="windowText" lastClr="000000"/>
              </a:solidFill>
              <a:latin typeface="Arial" panose="020B0604020202020204" pitchFamily="34" charset="0"/>
              <a:cs typeface="Arial" panose="020B0604020202020204" pitchFamily="34" charset="0"/>
            </a:rPr>
            <a:t>Top 1%</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304800</xdr:colOff>
      <xdr:row>1</xdr:row>
      <xdr:rowOff>114300</xdr:rowOff>
    </xdr:from>
    <xdr:to>
      <xdr:col>9</xdr:col>
      <xdr:colOff>542925</xdr:colOff>
      <xdr:row>24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0.46641</cdr:x>
      <cdr:y>0.62971</cdr:y>
    </cdr:from>
    <cdr:to>
      <cdr:x>0.73718</cdr:x>
      <cdr:y>0.67849</cdr:y>
    </cdr:to>
    <cdr:sp macro="" textlink="">
      <cdr:nvSpPr>
        <cdr:cNvPr id="2" name="TextBox 1"/>
        <cdr:cNvSpPr txBox="1"/>
      </cdr:nvSpPr>
      <cdr:spPr>
        <a:xfrm xmlns:a="http://schemas.openxmlformats.org/drawingml/2006/main">
          <a:off x="2772132" y="2705098"/>
          <a:ext cx="1609348" cy="2095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ysClr val="windowText" lastClr="000000"/>
              </a:solidFill>
              <a:latin typeface="Arial" panose="020B0604020202020204" pitchFamily="34" charset="0"/>
              <a:cs typeface="Arial" panose="020B0604020202020204" pitchFamily="34" charset="0"/>
            </a:rPr>
            <a:t>Age 20+</a:t>
          </a:r>
        </a:p>
      </cdr:txBody>
    </cdr:sp>
  </cdr:relSizeAnchor>
  <cdr:relSizeAnchor xmlns:cdr="http://schemas.openxmlformats.org/drawingml/2006/chartDrawing">
    <cdr:from>
      <cdr:x>0.13591</cdr:x>
      <cdr:y>0.64377</cdr:y>
    </cdr:from>
    <cdr:to>
      <cdr:x>0.40385</cdr:x>
      <cdr:y>0.70732</cdr:y>
    </cdr:to>
    <cdr:sp macro="" textlink="">
      <cdr:nvSpPr>
        <cdr:cNvPr id="5" name="TextBox 1"/>
        <cdr:cNvSpPr txBox="1"/>
      </cdr:nvSpPr>
      <cdr:spPr>
        <a:xfrm xmlns:a="http://schemas.openxmlformats.org/drawingml/2006/main">
          <a:off x="807778" y="2765482"/>
          <a:ext cx="1592528" cy="272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50000"/>
                  <a:lumOff val="50000"/>
                </a:schemeClr>
              </a:solidFill>
              <a:latin typeface="Arial" panose="020B0604020202020204" pitchFamily="34" charset="0"/>
              <a:cs typeface="Arial" panose="020B0604020202020204" pitchFamily="34" charset="0"/>
            </a:rPr>
            <a:t>Age 25+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tabSelected="1" workbookViewId="0">
      <selection activeCell="I34" sqref="I34"/>
    </sheetView>
  </sheetViews>
  <sheetFormatPr defaultRowHeight="14.4" x14ac:dyDescent="0.3"/>
  <cols>
    <col min="1" max="1" width="5.33203125" customWidth="1"/>
    <col min="2" max="2" width="10.33203125" customWidth="1"/>
  </cols>
  <sheetData>
    <row r="2" spans="2:9" ht="21" x14ac:dyDescent="0.3">
      <c r="B2" s="36" t="s">
        <v>78</v>
      </c>
      <c r="C2" s="25"/>
    </row>
    <row r="3" spans="2:9" s="45" customFormat="1" x14ac:dyDescent="0.3">
      <c r="B3" s="38" t="s">
        <v>39</v>
      </c>
      <c r="C3" s="25"/>
      <c r="D3" s="87" t="s">
        <v>148</v>
      </c>
    </row>
    <row r="4" spans="2:9" x14ac:dyDescent="0.3">
      <c r="B4" s="25"/>
      <c r="C4" s="25"/>
    </row>
    <row r="5" spans="2:9" ht="15.6" x14ac:dyDescent="0.3">
      <c r="B5" s="117" t="s">
        <v>20</v>
      </c>
      <c r="C5" s="118"/>
      <c r="D5" s="119"/>
      <c r="E5" s="119"/>
      <c r="F5" s="119"/>
      <c r="G5" s="119"/>
      <c r="H5" s="119"/>
      <c r="I5" s="119"/>
    </row>
    <row r="6" spans="2:9" x14ac:dyDescent="0.3">
      <c r="B6" s="37" t="s">
        <v>19</v>
      </c>
      <c r="C6" s="39" t="s">
        <v>55</v>
      </c>
    </row>
    <row r="7" spans="2:9" x14ac:dyDescent="0.3">
      <c r="B7" s="37" t="s">
        <v>79</v>
      </c>
      <c r="C7" s="39" t="s">
        <v>80</v>
      </c>
    </row>
    <row r="8" spans="2:9" s="66" customFormat="1" x14ac:dyDescent="0.3">
      <c r="B8" s="37" t="s">
        <v>56</v>
      </c>
      <c r="C8" s="86" t="s">
        <v>81</v>
      </c>
    </row>
    <row r="9" spans="2:9" s="66" customFormat="1" ht="12" customHeight="1" x14ac:dyDescent="0.3">
      <c r="B9" s="40"/>
      <c r="C9" s="38"/>
    </row>
    <row r="10" spans="2:9" s="66" customFormat="1" ht="15.75" customHeight="1" x14ac:dyDescent="0.3">
      <c r="B10" s="120" t="s">
        <v>62</v>
      </c>
      <c r="C10" s="121"/>
      <c r="D10" s="122"/>
      <c r="E10" s="122"/>
      <c r="F10" s="122"/>
      <c r="G10" s="122"/>
      <c r="H10" s="122"/>
      <c r="I10" s="122"/>
    </row>
    <row r="11" spans="2:9" s="32" customFormat="1" x14ac:dyDescent="0.3">
      <c r="B11" s="40" t="s">
        <v>82</v>
      </c>
      <c r="C11" s="38" t="s">
        <v>21</v>
      </c>
    </row>
    <row r="12" spans="2:9" s="66" customFormat="1" x14ac:dyDescent="0.3">
      <c r="B12" s="37" t="s">
        <v>57</v>
      </c>
      <c r="C12" s="39" t="s">
        <v>83</v>
      </c>
    </row>
    <row r="13" spans="2:9" s="66" customFormat="1" x14ac:dyDescent="0.3">
      <c r="B13" s="40" t="s">
        <v>58</v>
      </c>
      <c r="C13" s="38" t="s">
        <v>92</v>
      </c>
    </row>
    <row r="14" spans="2:9" x14ac:dyDescent="0.3">
      <c r="B14" s="40" t="s">
        <v>84</v>
      </c>
      <c r="C14" s="38" t="s">
        <v>93</v>
      </c>
    </row>
    <row r="15" spans="2:9" x14ac:dyDescent="0.3">
      <c r="B15" s="40" t="s">
        <v>85</v>
      </c>
      <c r="C15" s="38" t="s">
        <v>61</v>
      </c>
    </row>
    <row r="16" spans="2:9" x14ac:dyDescent="0.3">
      <c r="B16" s="40" t="s">
        <v>86</v>
      </c>
      <c r="C16" s="38" t="s">
        <v>90</v>
      </c>
    </row>
    <row r="17" spans="2:3" x14ac:dyDescent="0.3">
      <c r="B17" s="40" t="s">
        <v>87</v>
      </c>
      <c r="C17" s="38" t="s">
        <v>89</v>
      </c>
    </row>
    <row r="18" spans="2:3" x14ac:dyDescent="0.3">
      <c r="B18" s="40" t="s">
        <v>88</v>
      </c>
      <c r="C18" s="66" t="s">
        <v>75</v>
      </c>
    </row>
    <row r="19" spans="2:3" x14ac:dyDescent="0.3">
      <c r="B19" s="40" t="s">
        <v>102</v>
      </c>
      <c r="C19" s="66" t="s">
        <v>111</v>
      </c>
    </row>
    <row r="20" spans="2:3" x14ac:dyDescent="0.3">
      <c r="B20" s="40" t="s">
        <v>103</v>
      </c>
      <c r="C20" s="66" t="s">
        <v>112</v>
      </c>
    </row>
    <row r="21" spans="2:3" x14ac:dyDescent="0.3">
      <c r="B21" s="40" t="s">
        <v>117</v>
      </c>
      <c r="C21" t="s">
        <v>116</v>
      </c>
    </row>
    <row r="22" spans="2:3" x14ac:dyDescent="0.3">
      <c r="B22" s="40" t="s">
        <v>121</v>
      </c>
      <c r="C22" t="s">
        <v>120</v>
      </c>
    </row>
  </sheetData>
  <hyperlinks>
    <hyperlink ref="B6" location="'F1'!A1" display="Figure 1"/>
    <hyperlink ref="B7" location="'F2'!A1" display="Figure 2"/>
    <hyperlink ref="B13" location="'A2-1990'!A1" display="Figure A2"/>
    <hyperlink ref="B11" location="'A0-Stats'!A1" display="Table A0"/>
    <hyperlink ref="B8" location="'F3'!A1" display="Figure 3"/>
    <hyperlink ref="B12" location="'A1-30yr'!A1" display="Figure A1"/>
    <hyperlink ref="B14:B17" location="'FA2'!A1" display="Figure A2"/>
    <hyperlink ref="B18" location="'A7-Percent'!A1" display="Figure A7"/>
    <hyperlink ref="B14" location="'A3-2000'!A1" display="Figure A3"/>
    <hyperlink ref="B15" location="'A4-3-yr'!A1" display="Figure A4"/>
    <hyperlink ref="B16" location="'A5-Disp'!A1" display="Figure A5"/>
    <hyperlink ref="B17" location="'A6-AgeGps'!A1" display="Figure A6"/>
    <hyperlink ref="B19" location="'A8-AgeProfile'!A1" display="Figure A8"/>
    <hyperlink ref="B20" location="'A9-Gini-type'!A1" display="Figure A9"/>
    <hyperlink ref="B21" location="'A10-After-tax'!A1" display="Figure A10"/>
    <hyperlink ref="B22" location="'A11-Nonfiler'!A1" display="Figure A1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41"/>
  <sheetViews>
    <sheetView zoomScaleNormal="100" workbookViewId="0">
      <selection activeCell="L36" sqref="L36"/>
    </sheetView>
  </sheetViews>
  <sheetFormatPr defaultColWidth="9.109375" defaultRowHeight="14.4" x14ac:dyDescent="0.3"/>
  <cols>
    <col min="1" max="1" width="12" style="66" customWidth="1"/>
    <col min="2" max="7" width="9.109375" style="66"/>
    <col min="8" max="8" width="9.44140625" style="66" customWidth="1"/>
    <col min="9" max="16384" width="9.109375" style="66"/>
  </cols>
  <sheetData>
    <row r="1" spans="1:10" x14ac:dyDescent="0.3">
      <c r="A1" s="28" t="s">
        <v>128</v>
      </c>
      <c r="J1" s="62" t="s">
        <v>38</v>
      </c>
    </row>
    <row r="3" spans="1:10" ht="39.75" customHeight="1" x14ac:dyDescent="0.3"/>
    <row r="24" spans="1:23" ht="15" customHeight="1" x14ac:dyDescent="0.3">
      <c r="A24" s="173" t="s">
        <v>73</v>
      </c>
      <c r="B24" s="173"/>
      <c r="C24" s="173"/>
      <c r="D24" s="173"/>
      <c r="E24" s="173"/>
      <c r="F24" s="173"/>
      <c r="G24" s="173"/>
      <c r="H24" s="173"/>
      <c r="I24" s="173"/>
      <c r="J24" s="173"/>
      <c r="K24" s="19"/>
      <c r="L24" s="19"/>
      <c r="M24" s="19"/>
      <c r="N24" s="19"/>
      <c r="O24" s="19"/>
      <c r="P24" s="19"/>
    </row>
    <row r="25" spans="1:23" x14ac:dyDescent="0.3">
      <c r="A25" s="30" t="s">
        <v>22</v>
      </c>
      <c r="F25" s="19"/>
      <c r="G25" s="19"/>
      <c r="H25" s="19"/>
      <c r="I25" s="19"/>
      <c r="J25" s="19"/>
      <c r="K25" s="19"/>
      <c r="L25" s="19"/>
      <c r="M25" s="19"/>
      <c r="N25" s="19"/>
      <c r="O25" s="19"/>
      <c r="P25" s="19"/>
    </row>
    <row r="26" spans="1:23" x14ac:dyDescent="0.3">
      <c r="A26" s="30"/>
      <c r="F26" s="19"/>
      <c r="G26" s="19"/>
      <c r="H26" s="19"/>
      <c r="I26" s="19"/>
      <c r="J26" s="19"/>
      <c r="K26" s="19"/>
      <c r="L26" s="19"/>
      <c r="M26" s="19"/>
      <c r="N26" s="19"/>
      <c r="O26" s="19"/>
      <c r="P26" s="19"/>
    </row>
    <row r="27" spans="1:23" x14ac:dyDescent="0.3">
      <c r="A27" s="47" t="s">
        <v>46</v>
      </c>
      <c r="B27" s="7"/>
      <c r="C27" s="7"/>
      <c r="D27" s="7"/>
      <c r="E27" s="52"/>
      <c r="F27" s="52"/>
      <c r="G27" s="52"/>
      <c r="H27" s="52"/>
      <c r="I27" s="52"/>
      <c r="J27" s="52"/>
      <c r="K27" s="52"/>
      <c r="L27" s="52"/>
      <c r="M27" s="19"/>
      <c r="N27" s="19"/>
      <c r="O27" s="19"/>
      <c r="P27" s="19"/>
      <c r="R27" s="19"/>
      <c r="S27" s="19"/>
      <c r="T27" s="24"/>
      <c r="U27" s="19"/>
      <c r="V27" s="19"/>
      <c r="W27" s="19"/>
    </row>
    <row r="28" spans="1:23" x14ac:dyDescent="0.3">
      <c r="A28" s="47" t="s">
        <v>28</v>
      </c>
      <c r="B28" s="49" t="s">
        <v>53</v>
      </c>
      <c r="C28" s="49" t="s">
        <v>133</v>
      </c>
      <c r="D28" s="49" t="s">
        <v>54</v>
      </c>
      <c r="E28" s="99"/>
      <c r="F28" s="103"/>
      <c r="G28" s="103"/>
      <c r="H28" s="103"/>
      <c r="I28" s="52"/>
      <c r="J28" s="100"/>
      <c r="K28" s="100"/>
      <c r="L28" s="100"/>
      <c r="M28" s="19"/>
      <c r="N28" s="19"/>
      <c r="O28" s="19"/>
      <c r="P28" s="19"/>
      <c r="R28" s="19"/>
      <c r="S28" s="19"/>
      <c r="T28" s="19"/>
      <c r="U28" s="19"/>
      <c r="V28" s="19"/>
      <c r="W28" s="19"/>
    </row>
    <row r="29" spans="1:23" x14ac:dyDescent="0.3">
      <c r="A29" s="31" t="s">
        <v>7</v>
      </c>
      <c r="B29" s="84">
        <v>0.41971871929999999</v>
      </c>
      <c r="C29" s="84">
        <v>0.87155313639999998</v>
      </c>
      <c r="D29" s="53">
        <v>1.3933671736</v>
      </c>
      <c r="E29" s="105"/>
      <c r="F29" s="84"/>
      <c r="G29" s="84"/>
      <c r="H29" s="53"/>
      <c r="I29" s="54"/>
      <c r="J29" s="53"/>
      <c r="K29" s="53"/>
      <c r="L29" s="53"/>
      <c r="M29" s="19"/>
      <c r="N29" s="19"/>
      <c r="O29" s="19"/>
      <c r="P29" s="19"/>
      <c r="R29" s="26"/>
      <c r="S29" s="26"/>
      <c r="T29" s="19"/>
      <c r="U29" s="19"/>
      <c r="V29" s="19"/>
      <c r="W29" s="19"/>
    </row>
    <row r="30" spans="1:23" x14ac:dyDescent="0.3">
      <c r="A30" s="31" t="s">
        <v>8</v>
      </c>
      <c r="B30" s="84">
        <v>-9.9432957000000002E-2</v>
      </c>
      <c r="C30" s="84">
        <v>0.1177148675</v>
      </c>
      <c r="D30" s="53">
        <v>0.55495942769999995</v>
      </c>
      <c r="E30" s="105"/>
      <c r="F30" s="84"/>
      <c r="G30" s="84"/>
      <c r="H30" s="53"/>
      <c r="I30" s="54"/>
      <c r="J30" s="53"/>
      <c r="K30" s="53"/>
      <c r="L30" s="53"/>
      <c r="M30" s="19"/>
      <c r="N30" s="19"/>
      <c r="O30" s="19"/>
      <c r="P30" s="19"/>
      <c r="R30" s="26"/>
      <c r="S30" s="26"/>
      <c r="T30" s="19"/>
      <c r="U30" s="19"/>
      <c r="V30" s="19"/>
      <c r="W30" s="19"/>
    </row>
    <row r="31" spans="1:23" x14ac:dyDescent="0.3">
      <c r="A31" s="31" t="s">
        <v>9</v>
      </c>
      <c r="B31" s="84">
        <v>-0.100254806</v>
      </c>
      <c r="C31" s="84">
        <v>-9.8736191000000001E-2</v>
      </c>
      <c r="D31" s="53">
        <v>0.644815955</v>
      </c>
      <c r="E31" s="105"/>
      <c r="F31" s="84"/>
      <c r="G31" s="84"/>
      <c r="H31" s="53"/>
      <c r="I31" s="54"/>
      <c r="J31" s="53"/>
      <c r="K31" s="53"/>
      <c r="L31" s="53"/>
      <c r="M31" s="19"/>
      <c r="N31" s="19"/>
      <c r="O31" s="19"/>
      <c r="P31" s="19"/>
      <c r="R31" s="26"/>
      <c r="S31" s="26"/>
      <c r="T31" s="26"/>
      <c r="U31" s="19"/>
      <c r="V31" s="19"/>
      <c r="W31" s="26"/>
    </row>
    <row r="32" spans="1:23" x14ac:dyDescent="0.3">
      <c r="A32" s="31" t="s">
        <v>10</v>
      </c>
      <c r="B32" s="84">
        <v>-0.32840519899999998</v>
      </c>
      <c r="C32" s="84">
        <v>-9.9812549E-2</v>
      </c>
      <c r="D32" s="53">
        <v>0.42464002449999999</v>
      </c>
      <c r="E32" s="105"/>
      <c r="F32" s="84"/>
      <c r="G32" s="84"/>
      <c r="H32" s="53"/>
      <c r="I32" s="54"/>
      <c r="J32" s="53"/>
      <c r="K32" s="53"/>
      <c r="L32" s="53"/>
      <c r="M32" s="19"/>
      <c r="N32" s="19"/>
      <c r="O32" s="19"/>
      <c r="P32" s="19"/>
      <c r="R32" s="26"/>
      <c r="S32" s="26"/>
      <c r="T32" s="19"/>
      <c r="U32" s="19"/>
      <c r="V32" s="19"/>
      <c r="W32" s="19"/>
    </row>
    <row r="33" spans="1:23" x14ac:dyDescent="0.3">
      <c r="A33" s="31" t="s">
        <v>11</v>
      </c>
      <c r="B33" s="84">
        <v>-0.54061769500000001</v>
      </c>
      <c r="C33" s="84">
        <v>-0.18868462699999999</v>
      </c>
      <c r="D33" s="53">
        <v>0.27787903310000001</v>
      </c>
      <c r="E33" s="105"/>
      <c r="F33" s="84"/>
      <c r="G33" s="84"/>
      <c r="H33" s="53"/>
      <c r="I33" s="54"/>
      <c r="J33" s="53"/>
      <c r="K33" s="53"/>
      <c r="L33" s="53"/>
      <c r="M33" s="19"/>
      <c r="N33" s="19"/>
      <c r="O33" s="19"/>
      <c r="P33" s="19"/>
      <c r="R33" s="26"/>
      <c r="S33" s="26"/>
      <c r="T33" s="19"/>
      <c r="U33" s="19"/>
      <c r="V33" s="19"/>
      <c r="W33" s="19"/>
    </row>
    <row r="34" spans="1:23" x14ac:dyDescent="0.3">
      <c r="A34" s="31" t="s">
        <v>12</v>
      </c>
      <c r="B34" s="84">
        <v>-0.69208390099999995</v>
      </c>
      <c r="C34" s="84">
        <v>-0.1559229</v>
      </c>
      <c r="D34" s="53">
        <v>0.21091350170000001</v>
      </c>
      <c r="E34" s="105"/>
      <c r="F34" s="84"/>
      <c r="G34" s="84"/>
      <c r="H34" s="53"/>
      <c r="I34" s="54"/>
      <c r="J34" s="53"/>
      <c r="K34" s="53"/>
      <c r="L34" s="53"/>
      <c r="M34" s="19"/>
      <c r="N34" s="19"/>
      <c r="O34" s="19"/>
      <c r="P34" s="19"/>
      <c r="R34" s="26"/>
      <c r="S34" s="26"/>
      <c r="T34" s="19"/>
      <c r="U34" s="19"/>
      <c r="V34" s="19"/>
      <c r="W34" s="19"/>
    </row>
    <row r="35" spans="1:23" x14ac:dyDescent="0.3">
      <c r="A35" s="31" t="s">
        <v>13</v>
      </c>
      <c r="B35" s="84">
        <v>-0.82192078000000002</v>
      </c>
      <c r="C35" s="84">
        <v>-0.14723555199999999</v>
      </c>
      <c r="D35" s="53">
        <v>0.1894401584</v>
      </c>
      <c r="E35" s="105"/>
      <c r="F35" s="84"/>
      <c r="G35" s="84"/>
      <c r="H35" s="53"/>
      <c r="I35" s="54"/>
      <c r="J35" s="53"/>
      <c r="K35" s="53"/>
      <c r="L35" s="53"/>
      <c r="M35" s="19"/>
      <c r="N35" s="19"/>
      <c r="O35" s="19"/>
      <c r="P35" s="19"/>
      <c r="R35" s="26"/>
      <c r="S35" s="26"/>
      <c r="T35" s="19"/>
      <c r="U35" s="19"/>
      <c r="V35" s="19"/>
      <c r="W35" s="19"/>
    </row>
    <row r="36" spans="1:23" x14ac:dyDescent="0.3">
      <c r="A36" s="31" t="s">
        <v>14</v>
      </c>
      <c r="B36" s="84">
        <v>-0.77974686000000004</v>
      </c>
      <c r="C36" s="84">
        <v>-0.151101347</v>
      </c>
      <c r="D36" s="53">
        <v>0.17124354289999999</v>
      </c>
      <c r="E36" s="105"/>
      <c r="F36" s="84"/>
      <c r="G36" s="84"/>
      <c r="H36" s="53"/>
      <c r="I36" s="54"/>
      <c r="J36" s="53"/>
      <c r="K36" s="53"/>
      <c r="L36" s="53"/>
      <c r="M36" s="19"/>
      <c r="N36" s="19"/>
      <c r="O36" s="19"/>
      <c r="P36" s="19"/>
      <c r="R36" s="26"/>
      <c r="S36" s="26"/>
      <c r="T36" s="19"/>
      <c r="U36" s="19"/>
      <c r="V36" s="19"/>
      <c r="W36" s="19"/>
    </row>
    <row r="37" spans="1:23" x14ac:dyDescent="0.3">
      <c r="A37" s="31" t="s">
        <v>15</v>
      </c>
      <c r="B37" s="84">
        <v>-0.72245112099999997</v>
      </c>
      <c r="C37" s="84">
        <v>-0.18428749999999999</v>
      </c>
      <c r="D37" s="53">
        <v>0.1329505242</v>
      </c>
      <c r="E37" s="105"/>
      <c r="F37" s="84"/>
      <c r="G37" s="84"/>
      <c r="H37" s="53"/>
      <c r="I37" s="54"/>
      <c r="J37" s="53"/>
      <c r="K37" s="53"/>
      <c r="L37" s="53"/>
      <c r="M37" s="19"/>
      <c r="N37" s="19"/>
      <c r="O37" s="19"/>
      <c r="P37" s="19"/>
      <c r="R37" s="26"/>
      <c r="S37" s="26"/>
      <c r="T37" s="19"/>
      <c r="U37" s="19"/>
      <c r="V37" s="19"/>
      <c r="W37" s="19"/>
    </row>
    <row r="38" spans="1:23" x14ac:dyDescent="0.3">
      <c r="A38" s="31" t="s">
        <v>29</v>
      </c>
      <c r="B38" s="84">
        <v>-0.77743844100000004</v>
      </c>
      <c r="C38" s="84">
        <v>-0.23030133799999999</v>
      </c>
      <c r="D38" s="53">
        <v>0.1119477966</v>
      </c>
      <c r="E38" s="105"/>
      <c r="F38" s="84"/>
      <c r="G38" s="84"/>
      <c r="H38" s="53"/>
      <c r="I38" s="54"/>
      <c r="J38" s="53"/>
      <c r="K38" s="53"/>
      <c r="L38" s="53"/>
      <c r="M38" s="19"/>
      <c r="N38" s="19"/>
      <c r="O38" s="19"/>
      <c r="P38" s="19"/>
      <c r="R38" s="26"/>
      <c r="S38" s="26"/>
      <c r="T38" s="19"/>
      <c r="U38" s="19"/>
      <c r="V38" s="19"/>
      <c r="W38" s="19"/>
    </row>
    <row r="39" spans="1:23" x14ac:dyDescent="0.3">
      <c r="A39" s="31" t="s">
        <v>30</v>
      </c>
      <c r="B39" s="84">
        <v>-0.99648994400000002</v>
      </c>
      <c r="C39" s="84">
        <v>-0.35994549100000001</v>
      </c>
      <c r="D39" s="53">
        <v>7.09250939E-2</v>
      </c>
      <c r="E39" s="105"/>
      <c r="F39" s="84"/>
      <c r="G39" s="84"/>
      <c r="H39" s="53"/>
      <c r="I39" s="54"/>
      <c r="J39" s="53"/>
      <c r="K39" s="53"/>
      <c r="L39" s="53"/>
      <c r="M39" s="19"/>
      <c r="N39" s="19"/>
      <c r="O39" s="19"/>
      <c r="P39" s="19"/>
      <c r="R39" s="26"/>
      <c r="S39" s="26"/>
      <c r="T39" s="19"/>
      <c r="U39" s="19"/>
      <c r="V39" s="19"/>
      <c r="W39" s="19"/>
    </row>
    <row r="40" spans="1:23" x14ac:dyDescent="0.3">
      <c r="A40" s="43" t="s">
        <v>6</v>
      </c>
      <c r="B40" s="115">
        <v>-1.400319034</v>
      </c>
      <c r="C40" s="115">
        <v>-0.79264770399999995</v>
      </c>
      <c r="D40" s="50">
        <v>-6.9522406999999994E-2</v>
      </c>
      <c r="E40" s="105"/>
      <c r="F40" s="84"/>
      <c r="G40" s="84"/>
      <c r="H40" s="53"/>
      <c r="I40" s="54"/>
      <c r="J40" s="53"/>
      <c r="K40" s="53"/>
      <c r="L40" s="53"/>
      <c r="M40" s="19"/>
      <c r="N40" s="19"/>
      <c r="O40" s="19"/>
      <c r="P40" s="19"/>
      <c r="R40" s="26"/>
      <c r="S40" s="26"/>
      <c r="T40" s="19"/>
      <c r="U40" s="19"/>
      <c r="V40" s="19"/>
      <c r="W40" s="19"/>
    </row>
    <row r="41" spans="1:23" ht="11.25" customHeight="1" x14ac:dyDescent="0.3">
      <c r="B41" s="15"/>
      <c r="C41" s="15"/>
      <c r="D41" s="15"/>
      <c r="F41" s="52"/>
      <c r="G41" s="52"/>
      <c r="H41" s="52"/>
      <c r="I41" s="52"/>
      <c r="J41" s="19"/>
      <c r="K41" s="19"/>
      <c r="L41" s="19"/>
      <c r="M41" s="19"/>
      <c r="N41" s="19"/>
      <c r="O41" s="19"/>
      <c r="P41" s="19"/>
      <c r="R41" s="19"/>
      <c r="S41" s="19"/>
      <c r="T41" s="19"/>
      <c r="U41" s="19"/>
      <c r="V41" s="19"/>
      <c r="W41" s="19"/>
    </row>
  </sheetData>
  <mergeCells count="1">
    <mergeCell ref="A24:J24"/>
  </mergeCells>
  <hyperlinks>
    <hyperlink ref="J1" location="Index!A1" display="Index"/>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58"/>
  <sheetViews>
    <sheetView zoomScaleNormal="100" workbookViewId="0">
      <selection activeCell="V51" sqref="V51"/>
    </sheetView>
  </sheetViews>
  <sheetFormatPr defaultColWidth="9.109375" defaultRowHeight="14.4" x14ac:dyDescent="0.3"/>
  <cols>
    <col min="1" max="1" width="12" style="66" customWidth="1"/>
    <col min="2" max="6" width="9.109375" style="66"/>
    <col min="7" max="7" width="7.88671875" style="66" customWidth="1"/>
    <col min="8" max="8" width="9.44140625" style="66" customWidth="1"/>
    <col min="9" max="16384" width="9.109375" style="66"/>
  </cols>
  <sheetData>
    <row r="1" spans="1:8" x14ac:dyDescent="0.3">
      <c r="A1" s="28" t="s">
        <v>129</v>
      </c>
      <c r="H1" s="62" t="s">
        <v>38</v>
      </c>
    </row>
    <row r="3" spans="1:8" ht="39.75" customHeight="1" x14ac:dyDescent="0.3"/>
    <row r="24" spans="1:23" ht="15.75" customHeight="1" x14ac:dyDescent="0.3">
      <c r="A24" s="173" t="s">
        <v>139</v>
      </c>
      <c r="B24" s="173"/>
      <c r="C24" s="173"/>
      <c r="D24" s="173"/>
      <c r="E24" s="173"/>
      <c r="F24" s="173"/>
      <c r="G24" s="173"/>
      <c r="H24" s="173"/>
      <c r="I24" s="173"/>
      <c r="J24" s="173"/>
      <c r="K24" s="19"/>
      <c r="L24" s="19"/>
      <c r="M24" s="19"/>
      <c r="N24" s="19"/>
      <c r="O24" s="19"/>
      <c r="P24" s="19"/>
    </row>
    <row r="25" spans="1:23" x14ac:dyDescent="0.3">
      <c r="A25" s="30" t="s">
        <v>22</v>
      </c>
      <c r="F25" s="19"/>
      <c r="G25" s="19"/>
      <c r="H25" s="19"/>
      <c r="I25" s="19"/>
      <c r="J25" s="19"/>
      <c r="K25" s="19"/>
      <c r="L25" s="19"/>
      <c r="M25" s="19"/>
      <c r="N25" s="19"/>
      <c r="O25" s="19"/>
      <c r="P25" s="19"/>
    </row>
    <row r="26" spans="1:23" x14ac:dyDescent="0.3">
      <c r="A26" s="30"/>
      <c r="F26" s="19"/>
      <c r="G26" s="19"/>
      <c r="H26" s="19"/>
      <c r="I26" s="19"/>
      <c r="J26" s="19"/>
      <c r="K26" s="19"/>
      <c r="L26" s="19"/>
      <c r="M26" s="19"/>
      <c r="N26" s="19"/>
      <c r="O26" s="19"/>
      <c r="P26" s="19"/>
    </row>
    <row r="27" spans="1:23" x14ac:dyDescent="0.3">
      <c r="A27" s="47" t="s">
        <v>46</v>
      </c>
      <c r="B27" s="7"/>
      <c r="C27" s="7"/>
      <c r="D27" s="7"/>
      <c r="E27" s="48"/>
      <c r="F27" s="48"/>
      <c r="G27" s="48"/>
      <c r="H27" s="48"/>
      <c r="I27" s="48"/>
      <c r="J27" s="48"/>
      <c r="K27" s="48"/>
      <c r="L27" s="48"/>
      <c r="M27" s="48"/>
      <c r="N27" s="48"/>
      <c r="O27" s="48"/>
      <c r="P27" s="48"/>
      <c r="R27" s="19"/>
      <c r="S27" s="19"/>
      <c r="T27" s="24"/>
      <c r="U27" s="19"/>
      <c r="V27" s="19"/>
      <c r="W27" s="19"/>
    </row>
    <row r="28" spans="1:23" x14ac:dyDescent="0.3">
      <c r="B28" s="175" t="s">
        <v>65</v>
      </c>
      <c r="C28" s="175"/>
      <c r="D28" s="175"/>
      <c r="E28" s="52"/>
      <c r="F28" s="175" t="s">
        <v>64</v>
      </c>
      <c r="G28" s="175"/>
      <c r="H28" s="175"/>
      <c r="I28" s="52"/>
      <c r="J28" s="175" t="s">
        <v>66</v>
      </c>
      <c r="K28" s="175"/>
      <c r="L28" s="175"/>
      <c r="M28" s="19"/>
      <c r="N28" s="175" t="s">
        <v>143</v>
      </c>
      <c r="O28" s="175"/>
      <c r="P28" s="175"/>
      <c r="R28" s="19"/>
      <c r="S28" s="19"/>
      <c r="T28" s="24"/>
      <c r="U28" s="19"/>
      <c r="V28" s="19"/>
      <c r="W28" s="19"/>
    </row>
    <row r="29" spans="1:23" x14ac:dyDescent="0.3">
      <c r="A29" s="47" t="s">
        <v>28</v>
      </c>
      <c r="B29" s="49" t="s">
        <v>24</v>
      </c>
      <c r="C29" s="49" t="s">
        <v>25</v>
      </c>
      <c r="D29" s="49" t="s">
        <v>26</v>
      </c>
      <c r="E29" s="48"/>
      <c r="F29" s="49" t="s">
        <v>24</v>
      </c>
      <c r="G29" s="49" t="s">
        <v>25</v>
      </c>
      <c r="H29" s="49" t="s">
        <v>26</v>
      </c>
      <c r="I29" s="48"/>
      <c r="J29" s="49" t="s">
        <v>24</v>
      </c>
      <c r="K29" s="49" t="s">
        <v>25</v>
      </c>
      <c r="L29" s="49" t="s">
        <v>26</v>
      </c>
      <c r="M29" s="48"/>
      <c r="N29" s="49" t="s">
        <v>24</v>
      </c>
      <c r="O29" s="49" t="s">
        <v>25</v>
      </c>
      <c r="P29" s="49" t="s">
        <v>26</v>
      </c>
      <c r="R29" s="19"/>
      <c r="S29" s="19"/>
      <c r="T29" s="19"/>
      <c r="U29" s="19"/>
      <c r="V29" s="19"/>
      <c r="W29" s="19"/>
    </row>
    <row r="30" spans="1:23" x14ac:dyDescent="0.3">
      <c r="A30" s="31" t="s">
        <v>7</v>
      </c>
      <c r="B30" s="46">
        <v>0.50252263009999998</v>
      </c>
      <c r="C30" s="46">
        <v>0.74304024489999998</v>
      </c>
      <c r="D30" s="46">
        <v>0.87760251420000002</v>
      </c>
      <c r="E30" s="52"/>
      <c r="F30" s="46">
        <v>0.34700981549999999</v>
      </c>
      <c r="G30" s="46">
        <v>0.55771854639999996</v>
      </c>
      <c r="H30" s="46">
        <v>0.58269623609999999</v>
      </c>
      <c r="I30" s="54"/>
      <c r="J30" s="46">
        <v>0.2419052562</v>
      </c>
      <c r="K30" s="46">
        <v>0.3913028865</v>
      </c>
      <c r="L30" s="46">
        <v>0.49424458770000002</v>
      </c>
      <c r="M30" s="19"/>
      <c r="N30" s="46">
        <f>'F2'!B31</f>
        <v>0.41392989520000001</v>
      </c>
      <c r="O30" s="46">
        <f>'F2'!C31</f>
        <v>0.67671884999999998</v>
      </c>
      <c r="P30" s="46">
        <f>'F2'!D31</f>
        <v>0.80043625149999997</v>
      </c>
      <c r="R30" s="111"/>
      <c r="S30" s="111"/>
      <c r="T30" s="111"/>
      <c r="U30" s="111"/>
      <c r="V30" s="19"/>
      <c r="W30" s="19"/>
    </row>
    <row r="31" spans="1:23" x14ac:dyDescent="0.3">
      <c r="A31" s="31" t="s">
        <v>8</v>
      </c>
      <c r="B31" s="46">
        <v>6.2099025500000002E-2</v>
      </c>
      <c r="C31" s="46">
        <v>0.1770886368</v>
      </c>
      <c r="D31" s="46">
        <v>0.23065045710000001</v>
      </c>
      <c r="E31" s="52"/>
      <c r="F31" s="46">
        <v>3.7287894999999999E-3</v>
      </c>
      <c r="G31" s="46">
        <v>9.7542073300000004E-2</v>
      </c>
      <c r="H31" s="46">
        <v>0.13092835729999999</v>
      </c>
      <c r="I31" s="54"/>
      <c r="J31" s="46">
        <v>-2.8885833999999999E-2</v>
      </c>
      <c r="K31" s="46">
        <v>5.1203885300000002E-2</v>
      </c>
      <c r="L31" s="46">
        <v>0.1246390445</v>
      </c>
      <c r="M31" s="19"/>
      <c r="N31" s="46">
        <f>'F2'!B32</f>
        <v>1.6774838E-2</v>
      </c>
      <c r="O31" s="46">
        <f>'F2'!C32</f>
        <v>9.66218041E-2</v>
      </c>
      <c r="P31" s="46">
        <f>'F2'!D32</f>
        <v>0.12532445340000001</v>
      </c>
      <c r="R31" s="111"/>
      <c r="S31" s="111"/>
      <c r="T31" s="111"/>
      <c r="U31" s="111"/>
      <c r="V31" s="19"/>
      <c r="W31" s="19"/>
    </row>
    <row r="32" spans="1:23" x14ac:dyDescent="0.3">
      <c r="A32" s="31" t="s">
        <v>9</v>
      </c>
      <c r="B32" s="46">
        <v>-4.9447104999999998E-2</v>
      </c>
      <c r="C32" s="46">
        <v>1.8986291299999999E-2</v>
      </c>
      <c r="D32" s="46">
        <v>0.15771291069999999</v>
      </c>
      <c r="E32" s="54"/>
      <c r="F32" s="46">
        <v>-2.4879346E-2</v>
      </c>
      <c r="G32" s="46">
        <v>1.93009299E-2</v>
      </c>
      <c r="H32" s="46">
        <v>9.3718641599999999E-2</v>
      </c>
      <c r="I32" s="54"/>
      <c r="J32" s="46">
        <v>-1.0166947000000001E-2</v>
      </c>
      <c r="K32" s="46">
        <v>-2.7685103999999999E-2</v>
      </c>
      <c r="L32" s="46">
        <v>-0.118155197</v>
      </c>
      <c r="M32" s="19"/>
      <c r="N32" s="46">
        <f>'F2'!B33</f>
        <v>-6.0194435999999997E-2</v>
      </c>
      <c r="O32" s="46">
        <f>'F2'!C33</f>
        <v>2.95237109E-2</v>
      </c>
      <c r="P32" s="46">
        <f>'F2'!D33</f>
        <v>0.1123533276</v>
      </c>
      <c r="R32" s="111"/>
      <c r="S32" s="111"/>
      <c r="T32" s="111"/>
      <c r="U32" s="111"/>
      <c r="V32" s="19"/>
      <c r="W32" s="26"/>
    </row>
    <row r="33" spans="1:23" x14ac:dyDescent="0.3">
      <c r="A33" s="31" t="s">
        <v>10</v>
      </c>
      <c r="B33" s="46">
        <v>-2.928271E-2</v>
      </c>
      <c r="C33" s="46">
        <v>9.6514736399999995E-2</v>
      </c>
      <c r="D33" s="46">
        <v>0.1120279315</v>
      </c>
      <c r="E33" s="52"/>
      <c r="F33" s="46">
        <v>-4.2687181999999997E-2</v>
      </c>
      <c r="G33" s="46">
        <v>-5.3834888999999997E-2</v>
      </c>
      <c r="H33" s="46">
        <v>-7.2763139000000004E-2</v>
      </c>
      <c r="I33" s="54"/>
      <c r="J33" s="46">
        <v>-2.7409546999999999E-2</v>
      </c>
      <c r="K33" s="46">
        <v>-9.1347326000000006E-2</v>
      </c>
      <c r="L33" s="46">
        <v>-0.22435735600000001</v>
      </c>
      <c r="M33" s="19"/>
      <c r="N33" s="46">
        <f>'F2'!B34</f>
        <v>-2.5314239999999998E-2</v>
      </c>
      <c r="O33" s="46">
        <f>'F2'!C34</f>
        <v>-7.734304E-3</v>
      </c>
      <c r="P33" s="46">
        <f>'F2'!D34</f>
        <v>-2.2208698999999998E-2</v>
      </c>
      <c r="R33" s="111"/>
      <c r="S33" s="111"/>
      <c r="T33" s="111"/>
      <c r="U33" s="111"/>
      <c r="V33" s="19"/>
      <c r="W33" s="19"/>
    </row>
    <row r="34" spans="1:23" x14ac:dyDescent="0.3">
      <c r="A34" s="31" t="s">
        <v>11</v>
      </c>
      <c r="B34" s="46">
        <v>-3.3405999999999998E-5</v>
      </c>
      <c r="C34" s="46">
        <v>6.0415401299999998E-2</v>
      </c>
      <c r="D34" s="46">
        <v>5.2686758799999997E-2</v>
      </c>
      <c r="E34" s="52"/>
      <c r="F34" s="46">
        <v>-4.2533341000000002E-2</v>
      </c>
      <c r="G34" s="46">
        <v>-9.6575795000000006E-2</v>
      </c>
      <c r="H34" s="46">
        <v>-0.156361046</v>
      </c>
      <c r="I34" s="54"/>
      <c r="J34" s="46">
        <v>-3.5878553000000001E-2</v>
      </c>
      <c r="K34" s="46">
        <v>-9.5884590000000006E-2</v>
      </c>
      <c r="L34" s="46">
        <v>-0.212637248</v>
      </c>
      <c r="M34" s="19"/>
      <c r="N34" s="46">
        <f>'F2'!B35</f>
        <v>-4.6791332999999997E-2</v>
      </c>
      <c r="O34" s="46">
        <f>'F2'!C35</f>
        <v>-9.3945924E-2</v>
      </c>
      <c r="P34" s="46">
        <f>'F2'!D35</f>
        <v>-0.18129747299999999</v>
      </c>
      <c r="R34" s="111"/>
      <c r="S34" s="111"/>
      <c r="T34" s="111"/>
      <c r="U34" s="111"/>
      <c r="V34" s="19"/>
      <c r="W34" s="19"/>
    </row>
    <row r="35" spans="1:23" x14ac:dyDescent="0.3">
      <c r="A35" s="31" t="s">
        <v>12</v>
      </c>
      <c r="B35" s="46">
        <v>-2.8114032000000001E-2</v>
      </c>
      <c r="C35" s="46">
        <v>-4.4941622000000001E-2</v>
      </c>
      <c r="D35" s="46">
        <v>-5.2130403999999998E-2</v>
      </c>
      <c r="E35" s="52"/>
      <c r="F35" s="46">
        <v>-5.5233077999999998E-2</v>
      </c>
      <c r="G35" s="46">
        <v>-8.0218437000000004E-2</v>
      </c>
      <c r="H35" s="46">
        <v>-0.136949496</v>
      </c>
      <c r="I35" s="54"/>
      <c r="J35" s="46">
        <v>-5.6150129999999999E-2</v>
      </c>
      <c r="K35" s="46">
        <v>-0.113600252</v>
      </c>
      <c r="L35" s="46">
        <v>-0.25147460500000002</v>
      </c>
      <c r="M35" s="19"/>
      <c r="N35" s="46">
        <f>'F2'!B36</f>
        <v>-4.7213808000000003E-2</v>
      </c>
      <c r="O35" s="46">
        <f>'F2'!C36</f>
        <v>-0.126280278</v>
      </c>
      <c r="P35" s="46">
        <f>'F2'!D36</f>
        <v>-0.23304554799999999</v>
      </c>
      <c r="R35" s="111"/>
      <c r="S35" s="111"/>
      <c r="T35" s="111"/>
      <c r="U35" s="111"/>
      <c r="V35" s="19"/>
      <c r="W35" s="19"/>
    </row>
    <row r="36" spans="1:23" x14ac:dyDescent="0.3">
      <c r="A36" s="31" t="s">
        <v>13</v>
      </c>
      <c r="B36" s="46">
        <v>-2.7400483E-2</v>
      </c>
      <c r="C36" s="46">
        <v>-0.111246725</v>
      </c>
      <c r="D36" s="46">
        <v>-0.12777845800000001</v>
      </c>
      <c r="E36" s="52"/>
      <c r="F36" s="46">
        <v>-4.7433040000000003E-2</v>
      </c>
      <c r="G36" s="46">
        <v>-0.10726264000000001</v>
      </c>
      <c r="H36" s="46">
        <v>-0.206037104</v>
      </c>
      <c r="I36" s="54"/>
      <c r="J36" s="46">
        <v>-5.3183014000000001E-2</v>
      </c>
      <c r="K36" s="46">
        <v>-0.140457727</v>
      </c>
      <c r="L36" s="46">
        <v>-0.28221386999999998</v>
      </c>
      <c r="M36" s="19"/>
      <c r="N36" s="46">
        <f>'F2'!B37</f>
        <v>-5.1498112999999998E-2</v>
      </c>
      <c r="O36" s="46">
        <f>'F2'!C37</f>
        <v>-0.13455888199999999</v>
      </c>
      <c r="P36" s="46">
        <f>'F2'!D37</f>
        <v>-0.26102394400000001</v>
      </c>
      <c r="R36" s="111"/>
      <c r="S36" s="111"/>
      <c r="T36" s="111"/>
      <c r="U36" s="111"/>
      <c r="V36" s="19"/>
      <c r="W36" s="19"/>
    </row>
    <row r="37" spans="1:23" x14ac:dyDescent="0.3">
      <c r="A37" s="31" t="s">
        <v>14</v>
      </c>
      <c r="B37" s="46">
        <v>-5.0621486E-2</v>
      </c>
      <c r="C37" s="46">
        <v>-8.3085085000000003E-2</v>
      </c>
      <c r="D37" s="46">
        <v>-0.109388611</v>
      </c>
      <c r="E37" s="52"/>
      <c r="F37" s="46">
        <v>-4.7275944E-2</v>
      </c>
      <c r="G37" s="46">
        <v>-0.110067446</v>
      </c>
      <c r="H37" s="46">
        <v>-0.19668039500000001</v>
      </c>
      <c r="I37" s="54"/>
      <c r="J37" s="46">
        <v>-4.7363916999999998E-2</v>
      </c>
      <c r="K37" s="46">
        <v>-0.122521108</v>
      </c>
      <c r="L37" s="46">
        <v>-0.25409263799999998</v>
      </c>
      <c r="M37" s="19"/>
      <c r="N37" s="46">
        <f>'F2'!B38</f>
        <v>-5.4422697999999999E-2</v>
      </c>
      <c r="O37" s="46">
        <f>'F2'!C38</f>
        <v>-0.15201885300000001</v>
      </c>
      <c r="P37" s="46">
        <f>'F2'!D38</f>
        <v>-0.28211709899999998</v>
      </c>
      <c r="R37" s="111"/>
      <c r="S37" s="111"/>
      <c r="T37" s="111"/>
      <c r="U37" s="111"/>
      <c r="V37" s="19"/>
      <c r="W37" s="19"/>
    </row>
    <row r="38" spans="1:23" x14ac:dyDescent="0.3">
      <c r="A38" s="31" t="s">
        <v>15</v>
      </c>
      <c r="B38" s="46">
        <v>-3.6286147999999997E-2</v>
      </c>
      <c r="C38" s="46">
        <v>-0.123144461</v>
      </c>
      <c r="D38" s="46">
        <v>-0.16313810100000001</v>
      </c>
      <c r="E38" s="52"/>
      <c r="F38" s="46">
        <v>-3.9741071000000003E-2</v>
      </c>
      <c r="G38" s="46">
        <v>-0.118244476</v>
      </c>
      <c r="H38" s="46">
        <v>-0.201622681</v>
      </c>
      <c r="I38" s="54"/>
      <c r="J38" s="46">
        <v>-5.5794318000000002E-2</v>
      </c>
      <c r="K38" s="46">
        <v>-0.119826285</v>
      </c>
      <c r="L38" s="46">
        <v>-0.29827900600000001</v>
      </c>
      <c r="M38" s="19"/>
      <c r="N38" s="46">
        <f>'F2'!B39</f>
        <v>-5.7527149999999999E-2</v>
      </c>
      <c r="O38" s="46">
        <f>'F2'!C39</f>
        <v>-0.15918400599999999</v>
      </c>
      <c r="P38" s="46">
        <f>'F2'!D39</f>
        <v>-0.313284917</v>
      </c>
      <c r="R38" s="111"/>
      <c r="S38" s="111"/>
      <c r="T38" s="111"/>
      <c r="U38" s="111"/>
      <c r="V38" s="19"/>
      <c r="W38" s="19"/>
    </row>
    <row r="39" spans="1:23" x14ac:dyDescent="0.3">
      <c r="A39" s="31" t="s">
        <v>29</v>
      </c>
      <c r="B39" s="46">
        <v>-4.6813330000000002E-3</v>
      </c>
      <c r="C39" s="46">
        <v>-0.121198693</v>
      </c>
      <c r="D39" s="46">
        <v>-0.17760519</v>
      </c>
      <c r="E39" s="52"/>
      <c r="F39" s="46">
        <v>-2.5842614E-2</v>
      </c>
      <c r="G39" s="46">
        <v>-0.158154137</v>
      </c>
      <c r="H39" s="46">
        <v>-0.222402404</v>
      </c>
      <c r="I39" s="54"/>
      <c r="J39" s="46">
        <v>-0.11018647500000001</v>
      </c>
      <c r="K39" s="46">
        <v>-0.26769093100000002</v>
      </c>
      <c r="L39" s="46">
        <v>-0.39308773400000002</v>
      </c>
      <c r="M39" s="19"/>
      <c r="N39" s="46">
        <f>'F2'!B40</f>
        <v>-8.3265124999999995E-2</v>
      </c>
      <c r="O39" s="46">
        <f>'F2'!C40</f>
        <v>-0.207245232</v>
      </c>
      <c r="P39" s="46">
        <f>'F2'!D40</f>
        <v>-0.35094732299999998</v>
      </c>
      <c r="R39" s="111"/>
      <c r="S39" s="111"/>
      <c r="T39" s="111"/>
      <c r="U39" s="111"/>
      <c r="V39" s="19"/>
      <c r="W39" s="19"/>
    </row>
    <row r="40" spans="1:23" x14ac:dyDescent="0.3">
      <c r="A40" s="31" t="s">
        <v>30</v>
      </c>
      <c r="B40" s="46">
        <v>-4.7078816000000002E-2</v>
      </c>
      <c r="C40" s="46">
        <v>-0.12870459100000001</v>
      </c>
      <c r="D40" s="46">
        <v>-0.202617293</v>
      </c>
      <c r="E40" s="52"/>
      <c r="F40" s="46">
        <v>-0.12913290099999999</v>
      </c>
      <c r="G40" s="46">
        <v>-0.22914004800000001</v>
      </c>
      <c r="H40" s="46">
        <v>-0.32611840399999997</v>
      </c>
      <c r="I40" s="54"/>
      <c r="J40" s="46">
        <v>-0.14188830499999999</v>
      </c>
      <c r="K40" s="46">
        <v>-0.24313344000000001</v>
      </c>
      <c r="L40" s="46">
        <v>-0.33580659899999998</v>
      </c>
      <c r="M40" s="19"/>
      <c r="N40" s="46">
        <f>'F2'!B41</f>
        <v>-0.13336216000000001</v>
      </c>
      <c r="O40" s="46">
        <f>'F2'!C41</f>
        <v>-0.29046295999999999</v>
      </c>
      <c r="P40" s="46">
        <f>'F2'!D41</f>
        <v>-0.45583089999999998</v>
      </c>
      <c r="R40" s="111"/>
      <c r="S40" s="111"/>
      <c r="T40" s="111"/>
      <c r="U40" s="111"/>
      <c r="V40" s="19"/>
      <c r="W40" s="19"/>
    </row>
    <row r="41" spans="1:23" x14ac:dyDescent="0.3">
      <c r="A41" s="43" t="s">
        <v>6</v>
      </c>
      <c r="B41" s="50">
        <v>-0.138259455</v>
      </c>
      <c r="C41" s="50">
        <v>-0.38004756699999998</v>
      </c>
      <c r="D41" s="50">
        <v>-0.50586282400000004</v>
      </c>
      <c r="E41" s="48"/>
      <c r="F41" s="50">
        <v>-0.31285669199999999</v>
      </c>
      <c r="G41" s="50">
        <v>-0.42158080100000001</v>
      </c>
      <c r="H41" s="50">
        <v>-0.71133170899999998</v>
      </c>
      <c r="I41" s="107"/>
      <c r="J41" s="50">
        <v>-0.290872931</v>
      </c>
      <c r="K41" s="50">
        <v>-0.48225034</v>
      </c>
      <c r="L41" s="50">
        <v>-0.62641467799999995</v>
      </c>
      <c r="M41" s="48"/>
      <c r="N41" s="50">
        <f>'F2'!B42</f>
        <v>-0.26158893300000002</v>
      </c>
      <c r="O41" s="50">
        <f>'F2'!C42</f>
        <v>-0.43053127299999999</v>
      </c>
      <c r="P41" s="50">
        <f>'F2'!D42</f>
        <v>-0.68984382</v>
      </c>
      <c r="R41" s="111"/>
      <c r="S41" s="111"/>
      <c r="T41" s="111"/>
      <c r="U41" s="111"/>
      <c r="V41" s="19"/>
      <c r="W41" s="19"/>
    </row>
    <row r="42" spans="1:23" ht="11.25" customHeight="1" x14ac:dyDescent="0.3">
      <c r="B42" s="15"/>
      <c r="C42" s="15"/>
      <c r="D42" s="15"/>
      <c r="F42" s="19"/>
      <c r="G42" s="19"/>
      <c r="H42" s="19"/>
      <c r="I42" s="19"/>
      <c r="J42" s="19"/>
      <c r="K42" s="19"/>
      <c r="L42" s="19"/>
      <c r="M42" s="19"/>
      <c r="N42" s="19"/>
      <c r="O42" s="19"/>
      <c r="P42" s="19"/>
      <c r="R42" s="19"/>
      <c r="S42" s="19"/>
      <c r="T42" s="111"/>
      <c r="U42" s="111"/>
      <c r="V42" s="19"/>
      <c r="W42" s="19"/>
    </row>
    <row r="43" spans="1:23" ht="11.25" customHeight="1" x14ac:dyDescent="0.3">
      <c r="B43" s="15"/>
      <c r="C43" s="15"/>
      <c r="D43" s="15"/>
      <c r="F43" s="19"/>
      <c r="G43" s="19"/>
      <c r="H43" s="19"/>
      <c r="I43" s="19"/>
      <c r="J43" s="19"/>
      <c r="K43" s="19"/>
      <c r="L43" s="19"/>
      <c r="M43" s="19"/>
      <c r="N43" s="19"/>
      <c r="O43" s="19"/>
      <c r="P43" s="19"/>
      <c r="R43" s="19"/>
      <c r="S43" s="19"/>
      <c r="T43" s="111"/>
      <c r="U43" s="111"/>
      <c r="V43" s="19"/>
      <c r="W43" s="19"/>
    </row>
    <row r="44" spans="1:23" x14ac:dyDescent="0.3">
      <c r="A44" s="47" t="s">
        <v>67</v>
      </c>
      <c r="B44" s="7"/>
      <c r="C44" s="7"/>
      <c r="D44" s="7"/>
      <c r="E44" s="48"/>
      <c r="F44" s="48"/>
      <c r="G44" s="48"/>
      <c r="H44" s="48"/>
      <c r="I44" s="48"/>
      <c r="J44" s="48"/>
      <c r="K44" s="48"/>
      <c r="L44" s="48"/>
      <c r="M44" s="48"/>
      <c r="N44" s="48"/>
      <c r="O44" s="48"/>
      <c r="P44" s="48"/>
    </row>
    <row r="45" spans="1:23" x14ac:dyDescent="0.3">
      <c r="B45" s="175" t="s">
        <v>65</v>
      </c>
      <c r="C45" s="175"/>
      <c r="D45" s="175"/>
      <c r="E45" s="52"/>
      <c r="F45" s="175" t="s">
        <v>64</v>
      </c>
      <c r="G45" s="175"/>
      <c r="H45" s="175"/>
      <c r="I45" s="52"/>
      <c r="J45" s="175" t="s">
        <v>66</v>
      </c>
      <c r="K45" s="175"/>
      <c r="L45" s="175"/>
      <c r="M45" s="19"/>
      <c r="N45" s="175" t="s">
        <v>143</v>
      </c>
      <c r="O45" s="175"/>
      <c r="P45" s="175"/>
    </row>
    <row r="46" spans="1:23" x14ac:dyDescent="0.3">
      <c r="A46" s="47" t="s">
        <v>28</v>
      </c>
      <c r="B46" s="49" t="s">
        <v>24</v>
      </c>
      <c r="C46" s="49" t="s">
        <v>25</v>
      </c>
      <c r="D46" s="49" t="s">
        <v>26</v>
      </c>
      <c r="E46" s="48"/>
      <c r="F46" s="49" t="s">
        <v>24</v>
      </c>
      <c r="G46" s="49" t="s">
        <v>25</v>
      </c>
      <c r="H46" s="49" t="s">
        <v>26</v>
      </c>
      <c r="I46" s="48"/>
      <c r="J46" s="49" t="s">
        <v>24</v>
      </c>
      <c r="K46" s="49" t="s">
        <v>25</v>
      </c>
      <c r="L46" s="49" t="s">
        <v>26</v>
      </c>
      <c r="M46" s="48"/>
      <c r="N46" s="49" t="s">
        <v>24</v>
      </c>
      <c r="O46" s="49" t="s">
        <v>25</v>
      </c>
      <c r="P46" s="49" t="s">
        <v>26</v>
      </c>
    </row>
    <row r="47" spans="1:23" x14ac:dyDescent="0.3">
      <c r="A47" s="31" t="s">
        <v>7</v>
      </c>
      <c r="B47" s="41">
        <v>13.431958763000001</v>
      </c>
      <c r="C47" s="41">
        <v>23.642268041000001</v>
      </c>
      <c r="D47" s="41">
        <v>28.039175258</v>
      </c>
      <c r="E47" s="109"/>
      <c r="F47" s="41">
        <v>9.5932539683000009</v>
      </c>
      <c r="G47" s="41">
        <v>17.038690475999999</v>
      </c>
      <c r="H47" s="41">
        <v>20.577380951999999</v>
      </c>
      <c r="I47" s="109"/>
      <c r="J47" s="41">
        <v>7.6407185629000001</v>
      </c>
      <c r="K47" s="41">
        <v>13.434730539</v>
      </c>
      <c r="L47" s="41">
        <v>18.742514969999998</v>
      </c>
      <c r="M47" s="101"/>
      <c r="N47" s="17">
        <f>'F3'!B32</f>
        <v>10.084235156</v>
      </c>
      <c r="O47" s="17">
        <f>'F3'!C32</f>
        <v>20.328312371999999</v>
      </c>
      <c r="P47" s="17">
        <f>'F3'!D32</f>
        <v>27.223749634000001</v>
      </c>
    </row>
    <row r="48" spans="1:23" x14ac:dyDescent="0.3">
      <c r="A48" s="31" t="s">
        <v>8</v>
      </c>
      <c r="B48" s="41">
        <v>12.414480588</v>
      </c>
      <c r="C48" s="41">
        <v>18.415529906</v>
      </c>
      <c r="D48" s="41">
        <v>21.277019936999999</v>
      </c>
      <c r="E48" s="109"/>
      <c r="F48" s="41">
        <v>7.7704609595000003</v>
      </c>
      <c r="G48" s="41">
        <v>14.405456256000001</v>
      </c>
      <c r="H48" s="41">
        <v>18.869238006</v>
      </c>
      <c r="I48" s="109"/>
      <c r="J48" s="41">
        <v>3.6381156316999999</v>
      </c>
      <c r="K48" s="41">
        <v>11.980728051</v>
      </c>
      <c r="L48" s="41">
        <v>19.769807280999999</v>
      </c>
      <c r="M48" s="101"/>
      <c r="N48" s="17">
        <f>'F3'!B33</f>
        <v>8.4868087642999992</v>
      </c>
      <c r="O48" s="17">
        <f>'F3'!C33</f>
        <v>14.199880757000001</v>
      </c>
      <c r="P48" s="17">
        <f>'F3'!D33</f>
        <v>19.111790133</v>
      </c>
    </row>
    <row r="49" spans="1:16" x14ac:dyDescent="0.3">
      <c r="A49" s="31" t="s">
        <v>9</v>
      </c>
      <c r="B49" s="41">
        <v>2.5626223092</v>
      </c>
      <c r="C49" s="41">
        <v>7.6232876711999999</v>
      </c>
      <c r="D49" s="41">
        <v>13.478473580999999</v>
      </c>
      <c r="E49" s="109"/>
      <c r="F49" s="41">
        <v>-1.307057745</v>
      </c>
      <c r="G49" s="41">
        <v>3.8313473877000002</v>
      </c>
      <c r="H49" s="41">
        <v>9.8973418881999997</v>
      </c>
      <c r="I49" s="109"/>
      <c r="J49" s="41">
        <v>0.16852540269999999</v>
      </c>
      <c r="K49" s="41">
        <v>2.5910780669000002</v>
      </c>
      <c r="L49" s="41">
        <v>5.4175960346999998</v>
      </c>
      <c r="M49" s="101"/>
      <c r="N49" s="17">
        <f>'F3'!B34</f>
        <v>0.43083056479999998</v>
      </c>
      <c r="O49" s="17">
        <f>'F3'!C34</f>
        <v>6.9039202658000001</v>
      </c>
      <c r="P49" s="17">
        <f>'F3'!D34</f>
        <v>14.421129568</v>
      </c>
    </row>
    <row r="50" spans="1:16" x14ac:dyDescent="0.3">
      <c r="A50" s="31" t="s">
        <v>10</v>
      </c>
      <c r="B50" s="41">
        <v>-5.6918429000000001</v>
      </c>
      <c r="C50" s="41">
        <v>0.335347432</v>
      </c>
      <c r="D50" s="41">
        <v>2.6727089626999998</v>
      </c>
      <c r="E50" s="109"/>
      <c r="F50" s="41">
        <v>-1.2037617549999999</v>
      </c>
      <c r="G50" s="41">
        <v>-1.140020899</v>
      </c>
      <c r="H50" s="41">
        <v>0.91013584120000002</v>
      </c>
      <c r="I50" s="109"/>
      <c r="J50" s="41">
        <v>0.63123359580000005</v>
      </c>
      <c r="K50" s="41">
        <v>0.88188976379999995</v>
      </c>
      <c r="L50" s="41">
        <v>1.8845144357000001</v>
      </c>
      <c r="M50" s="101"/>
      <c r="N50" s="17">
        <f>'F3'!B35</f>
        <v>-2.8227424750000001</v>
      </c>
      <c r="O50" s="17">
        <f>'F3'!C35</f>
        <v>-0.610671937</v>
      </c>
      <c r="P50" s="17">
        <f>'F3'!D35</f>
        <v>2.8035877166000001</v>
      </c>
    </row>
    <row r="51" spans="1:16" x14ac:dyDescent="0.3">
      <c r="A51" s="31" t="s">
        <v>11</v>
      </c>
      <c r="B51" s="41">
        <v>-2.7828947369999999</v>
      </c>
      <c r="C51" s="41">
        <v>-1.688596491</v>
      </c>
      <c r="D51" s="41">
        <v>-2.1940789469999999</v>
      </c>
      <c r="E51" s="109"/>
      <c r="F51" s="41">
        <v>-0.96292134799999995</v>
      </c>
      <c r="G51" s="41">
        <v>-2.2921348309999998</v>
      </c>
      <c r="H51" s="41">
        <v>-2.4370786519999998</v>
      </c>
      <c r="I51" s="109"/>
      <c r="J51" s="41">
        <v>0.29532967030000001</v>
      </c>
      <c r="K51" s="41">
        <v>-0.42307692299999999</v>
      </c>
      <c r="L51" s="41">
        <v>0.42719780219999998</v>
      </c>
      <c r="M51" s="101"/>
      <c r="N51" s="17">
        <f>'F3'!B36</f>
        <v>-2.0449951089999998</v>
      </c>
      <c r="O51" s="17">
        <f>'F3'!C36</f>
        <v>-3.2874144109999999</v>
      </c>
      <c r="P51" s="17">
        <f>'F3'!D36</f>
        <v>-3.1072709490000001</v>
      </c>
    </row>
    <row r="52" spans="1:16" x14ac:dyDescent="0.3">
      <c r="A52" s="31" t="s">
        <v>12</v>
      </c>
      <c r="B52" s="41">
        <v>-3.519596865</v>
      </c>
      <c r="C52" s="41">
        <v>-6.768197088</v>
      </c>
      <c r="D52" s="41">
        <v>-7.5005599099999998</v>
      </c>
      <c r="E52" s="109"/>
      <c r="F52" s="41">
        <v>-2.0817031070000001</v>
      </c>
      <c r="G52" s="41">
        <v>-3.5983889530000002</v>
      </c>
      <c r="H52" s="41">
        <v>-4.1599539700000001</v>
      </c>
      <c r="I52" s="109"/>
      <c r="J52" s="41">
        <v>-1.3548830810000001</v>
      </c>
      <c r="K52" s="41">
        <v>-2.6134800550000001</v>
      </c>
      <c r="L52" s="41">
        <v>-4</v>
      </c>
      <c r="M52" s="101"/>
      <c r="N52" s="17">
        <f>'F3'!B37</f>
        <v>-2.1823718489999999</v>
      </c>
      <c r="O52" s="17">
        <f>'F3'!C37</f>
        <v>-5.3618677039999998</v>
      </c>
      <c r="P52" s="17">
        <f>'F3'!D37</f>
        <v>-6.9199796989999998</v>
      </c>
    </row>
    <row r="53" spans="1:16" x14ac:dyDescent="0.3">
      <c r="A53" s="31" t="s">
        <v>13</v>
      </c>
      <c r="B53" s="41">
        <v>-3.825783972</v>
      </c>
      <c r="C53" s="41">
        <v>-10.8583043</v>
      </c>
      <c r="D53" s="41">
        <v>-13.17305459</v>
      </c>
      <c r="E53" s="109"/>
      <c r="F53" s="41">
        <v>-3.2369337979999999</v>
      </c>
      <c r="G53" s="41">
        <v>-7.0673635309999998</v>
      </c>
      <c r="H53" s="41">
        <v>-10.665505230000001</v>
      </c>
      <c r="I53" s="109"/>
      <c r="J53" s="41">
        <v>-1.928571429</v>
      </c>
      <c r="K53" s="41">
        <v>-5.5224089640000003</v>
      </c>
      <c r="L53" s="41">
        <v>-8.6106442580000007</v>
      </c>
      <c r="M53" s="101"/>
      <c r="N53" s="17">
        <f>'F3'!B38</f>
        <v>-2.7971468339999999</v>
      </c>
      <c r="O53" s="17">
        <f>'F3'!C38</f>
        <v>-6.9841684060000002</v>
      </c>
      <c r="P53" s="17">
        <f>'F3'!D38</f>
        <v>-10.651878910000001</v>
      </c>
    </row>
    <row r="54" spans="1:16" x14ac:dyDescent="0.3">
      <c r="A54" s="31" t="s">
        <v>14</v>
      </c>
      <c r="B54" s="41">
        <v>-5.657451923</v>
      </c>
      <c r="C54" s="41">
        <v>-11.58533654</v>
      </c>
      <c r="D54" s="41">
        <v>-16.10096154</v>
      </c>
      <c r="E54" s="109"/>
      <c r="F54" s="41">
        <v>-4.0920897280000004</v>
      </c>
      <c r="G54" s="41">
        <v>-8.814639906</v>
      </c>
      <c r="H54" s="41">
        <v>-13.421487600000001</v>
      </c>
      <c r="I54" s="109"/>
      <c r="J54" s="41">
        <v>-2.9266572640000001</v>
      </c>
      <c r="K54" s="41">
        <v>-6.8110014100000003</v>
      </c>
      <c r="L54" s="41">
        <v>-11.03102962</v>
      </c>
      <c r="M54" s="101"/>
      <c r="N54" s="17">
        <f>'F3'!B39</f>
        <v>-3.4079249960000002</v>
      </c>
      <c r="O54" s="17">
        <f>'F3'!C39</f>
        <v>-9.1149831950000006</v>
      </c>
      <c r="P54" s="17">
        <f>'F3'!D39</f>
        <v>-14.208738719999999</v>
      </c>
    </row>
    <row r="55" spans="1:16" x14ac:dyDescent="0.3">
      <c r="A55" s="31" t="s">
        <v>15</v>
      </c>
      <c r="B55" s="41">
        <v>-5.4693140790000001</v>
      </c>
      <c r="C55" s="41">
        <v>-14.91576414</v>
      </c>
      <c r="D55" s="41">
        <v>-21.08423586</v>
      </c>
      <c r="E55" s="109"/>
      <c r="F55" s="41">
        <v>-3.9357142860000001</v>
      </c>
      <c r="G55" s="41">
        <v>-9.8178571429999995</v>
      </c>
      <c r="H55" s="41">
        <v>-15.52380952</v>
      </c>
      <c r="I55" s="109"/>
      <c r="J55" s="41">
        <v>-3.2030178330000001</v>
      </c>
      <c r="K55" s="41">
        <v>-7.9012345679999996</v>
      </c>
      <c r="L55" s="41">
        <v>-15.05761317</v>
      </c>
      <c r="M55" s="101"/>
      <c r="N55" s="17">
        <f>'F3'!B40</f>
        <v>-3.7988896849999998</v>
      </c>
      <c r="O55" s="17">
        <f>'F3'!C40</f>
        <v>-9.8545845270000001</v>
      </c>
      <c r="P55" s="17">
        <f>'F3'!D40</f>
        <v>-17.055694840000001</v>
      </c>
    </row>
    <row r="56" spans="1:16" x14ac:dyDescent="0.3">
      <c r="A56" s="31" t="s">
        <v>29</v>
      </c>
      <c r="B56" s="41">
        <v>-4.5436893200000004</v>
      </c>
      <c r="C56" s="41">
        <v>-14.49514563</v>
      </c>
      <c r="D56" s="41">
        <v>-21.737864080000001</v>
      </c>
      <c r="E56" s="109"/>
      <c r="F56" s="41">
        <v>-3.1089588379999999</v>
      </c>
      <c r="G56" s="41">
        <v>-10.92736077</v>
      </c>
      <c r="H56" s="41">
        <v>-16.254237289999999</v>
      </c>
      <c r="I56" s="109"/>
      <c r="J56" s="41">
        <v>-4.7317073169999997</v>
      </c>
      <c r="K56" s="41">
        <v>-13.35230352</v>
      </c>
      <c r="L56" s="41">
        <v>-18.913279129999999</v>
      </c>
      <c r="M56" s="101"/>
      <c r="N56" s="17">
        <f>'F3'!B41</f>
        <v>-4.1345177660000001</v>
      </c>
      <c r="O56" s="17">
        <f>'F3'!C41</f>
        <v>-10.72153735</v>
      </c>
      <c r="P56" s="17">
        <f>'F3'!D41</f>
        <v>-17.83720087</v>
      </c>
    </row>
    <row r="57" spans="1:16" x14ac:dyDescent="0.3">
      <c r="A57" s="31" t="s">
        <v>30</v>
      </c>
      <c r="B57" s="41">
        <v>-4.2225705329999998</v>
      </c>
      <c r="C57" s="41">
        <v>-11.068965520000001</v>
      </c>
      <c r="D57" s="41">
        <v>-19.733542320000002</v>
      </c>
      <c r="E57" s="109"/>
      <c r="F57" s="41">
        <v>-4.4043209880000003</v>
      </c>
      <c r="G57" s="41">
        <v>-10.746913579999999</v>
      </c>
      <c r="H57" s="41">
        <v>-17.287037040000001</v>
      </c>
      <c r="I57" s="109"/>
      <c r="J57" s="41">
        <v>-4.4160305339999999</v>
      </c>
      <c r="K57" s="41">
        <v>-7.6335877859999997</v>
      </c>
      <c r="L57" s="41">
        <v>-10.85114504</v>
      </c>
      <c r="M57" s="101"/>
      <c r="N57" s="17">
        <f>'F3'!B42</f>
        <v>-3.7615708269999999</v>
      </c>
      <c r="O57" s="17">
        <f>'F3'!C42</f>
        <v>-10.151472650000001</v>
      </c>
      <c r="P57" s="17">
        <f>'F3'!D42</f>
        <v>-17.905095840000001</v>
      </c>
    </row>
    <row r="58" spans="1:16" x14ac:dyDescent="0.3">
      <c r="A58" s="43" t="s">
        <v>6</v>
      </c>
      <c r="B58" s="108">
        <v>-2.16</v>
      </c>
      <c r="C58" s="108">
        <v>-11.4</v>
      </c>
      <c r="D58" s="108">
        <v>-21.826666670000002</v>
      </c>
      <c r="E58" s="110"/>
      <c r="F58" s="108">
        <v>-3.6025641030000002</v>
      </c>
      <c r="G58" s="108">
        <v>-9.538461538</v>
      </c>
      <c r="H58" s="108">
        <v>-20.935897440000002</v>
      </c>
      <c r="I58" s="110"/>
      <c r="J58" s="108">
        <v>-4.153846154</v>
      </c>
      <c r="K58" s="108">
        <v>-8.7230769230000007</v>
      </c>
      <c r="L58" s="108">
        <v>-11.90769231</v>
      </c>
      <c r="M58" s="110"/>
      <c r="N58" s="44">
        <f>'F3'!B43</f>
        <v>-2.9491193739999999</v>
      </c>
      <c r="O58" s="44">
        <f>'F3'!C43</f>
        <v>-6.7964774950000004</v>
      </c>
      <c r="P58" s="44">
        <f>'F3'!D43</f>
        <v>-16.258317030000001</v>
      </c>
    </row>
  </sheetData>
  <mergeCells count="9">
    <mergeCell ref="B45:D45"/>
    <mergeCell ref="F45:H45"/>
    <mergeCell ref="J45:L45"/>
    <mergeCell ref="N45:P45"/>
    <mergeCell ref="A24:J24"/>
    <mergeCell ref="B28:D28"/>
    <mergeCell ref="F28:H28"/>
    <mergeCell ref="J28:L28"/>
    <mergeCell ref="N28:P28"/>
  </mergeCells>
  <hyperlinks>
    <hyperlink ref="H1" location="Index!A1" display="Index"/>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19"/>
  <sheetViews>
    <sheetView workbookViewId="0">
      <selection activeCell="L1" sqref="L1"/>
    </sheetView>
  </sheetViews>
  <sheetFormatPr defaultColWidth="9.109375" defaultRowHeight="14.4" x14ac:dyDescent="0.3"/>
  <cols>
    <col min="1" max="1" width="12" style="66" customWidth="1"/>
    <col min="2" max="2" width="9.5546875" style="66" customWidth="1"/>
    <col min="3" max="3" width="9.109375" style="66"/>
    <col min="4" max="4" width="9.5546875" style="66" customWidth="1"/>
    <col min="5" max="5" width="2.88671875" style="66" customWidth="1"/>
    <col min="6" max="7" width="9.109375" style="66"/>
    <col min="8" max="8" width="9.44140625" style="66" customWidth="1"/>
    <col min="9" max="9" width="2.33203125" style="66" customWidth="1"/>
    <col min="10" max="16384" width="9.109375" style="66"/>
  </cols>
  <sheetData>
    <row r="1" spans="1:23" x14ac:dyDescent="0.3">
      <c r="A1" s="28" t="s">
        <v>134</v>
      </c>
      <c r="L1" s="62" t="s">
        <v>38</v>
      </c>
    </row>
    <row r="3" spans="1:23" x14ac:dyDescent="0.3">
      <c r="A3" s="47"/>
      <c r="B3" s="7"/>
      <c r="C3" s="7"/>
      <c r="D3" s="7"/>
      <c r="E3" s="48"/>
      <c r="F3" s="48"/>
      <c r="G3" s="48"/>
      <c r="H3" s="48"/>
      <c r="I3" s="48"/>
      <c r="J3" s="48"/>
      <c r="K3" s="48"/>
      <c r="L3" s="48"/>
      <c r="M3" s="19"/>
      <c r="N3" s="19"/>
      <c r="O3" s="19"/>
      <c r="P3" s="19"/>
      <c r="R3" s="19"/>
      <c r="S3" s="19"/>
      <c r="T3" s="24"/>
      <c r="U3" s="19"/>
      <c r="V3" s="19"/>
      <c r="W3" s="19"/>
    </row>
    <row r="4" spans="1:23" x14ac:dyDescent="0.3">
      <c r="B4" s="175" t="s">
        <v>74</v>
      </c>
      <c r="C4" s="175"/>
      <c r="D4" s="175"/>
      <c r="E4" s="52"/>
      <c r="F4" s="175" t="s">
        <v>45</v>
      </c>
      <c r="G4" s="175"/>
      <c r="H4" s="175"/>
      <c r="J4" s="175" t="s">
        <v>44</v>
      </c>
      <c r="K4" s="175"/>
      <c r="L4" s="175"/>
      <c r="M4" s="19"/>
      <c r="N4" s="19"/>
      <c r="O4" s="19"/>
      <c r="P4" s="19"/>
      <c r="R4" s="19"/>
      <c r="S4" s="19"/>
      <c r="T4" s="24"/>
      <c r="U4" s="19"/>
      <c r="V4" s="19"/>
      <c r="W4" s="19"/>
    </row>
    <row r="5" spans="1:23" x14ac:dyDescent="0.3">
      <c r="A5" s="47" t="s">
        <v>28</v>
      </c>
      <c r="B5" s="49" t="s">
        <v>24</v>
      </c>
      <c r="C5" s="49" t="s">
        <v>25</v>
      </c>
      <c r="D5" s="49" t="s">
        <v>26</v>
      </c>
      <c r="E5" s="52"/>
      <c r="F5" s="49" t="s">
        <v>24</v>
      </c>
      <c r="G5" s="49" t="s">
        <v>25</v>
      </c>
      <c r="H5" s="49" t="s">
        <v>26</v>
      </c>
      <c r="J5" s="49" t="s">
        <v>24</v>
      </c>
      <c r="K5" s="49" t="s">
        <v>25</v>
      </c>
      <c r="L5" s="49" t="s">
        <v>26</v>
      </c>
      <c r="M5" s="19"/>
      <c r="N5" s="19"/>
      <c r="O5" s="19"/>
      <c r="P5" s="19"/>
      <c r="R5" s="19"/>
      <c r="S5" s="19"/>
      <c r="T5" s="19"/>
      <c r="U5" s="19"/>
      <c r="V5" s="19"/>
      <c r="W5" s="19"/>
    </row>
    <row r="6" spans="1:23" x14ac:dyDescent="0.3">
      <c r="A6" s="31" t="s">
        <v>7</v>
      </c>
      <c r="B6" s="67">
        <v>0.68236296699999999</v>
      </c>
      <c r="C6" s="67">
        <v>1.028528592</v>
      </c>
      <c r="D6" s="67">
        <v>1.1600427617</v>
      </c>
      <c r="E6" s="52"/>
      <c r="F6" s="67">
        <v>0.64770615750000005</v>
      </c>
      <c r="G6" s="67">
        <v>1.0877766405</v>
      </c>
      <c r="H6" s="67">
        <v>1.3783853251</v>
      </c>
      <c r="I6" s="161"/>
      <c r="J6" s="67">
        <v>0.70933428259999998</v>
      </c>
      <c r="K6" s="67">
        <v>1.0623910269000001</v>
      </c>
      <c r="L6" s="67">
        <v>1.2841775715999999</v>
      </c>
      <c r="M6" s="19"/>
      <c r="N6" s="19"/>
      <c r="O6" s="19"/>
      <c r="P6" s="19"/>
      <c r="R6" s="26"/>
      <c r="S6" s="26"/>
      <c r="T6" s="19"/>
      <c r="U6" s="19"/>
      <c r="V6" s="19"/>
      <c r="W6" s="19"/>
    </row>
    <row r="7" spans="1:23" x14ac:dyDescent="0.3">
      <c r="A7" s="31" t="s">
        <v>8</v>
      </c>
      <c r="B7" s="67">
        <v>0.132716695</v>
      </c>
      <c r="C7" s="67">
        <v>0.29759586919999997</v>
      </c>
      <c r="D7" s="67">
        <v>0.35946847500000001</v>
      </c>
      <c r="E7" s="52"/>
      <c r="F7" s="67">
        <v>0.1040834913</v>
      </c>
      <c r="G7" s="67">
        <v>0.33367374709999997</v>
      </c>
      <c r="H7" s="67">
        <v>0.68642590650000002</v>
      </c>
      <c r="I7" s="161"/>
      <c r="J7" s="67">
        <v>0.1199427009</v>
      </c>
      <c r="K7" s="67">
        <v>0.3769652336</v>
      </c>
      <c r="L7" s="67">
        <v>0.69371652620000002</v>
      </c>
      <c r="M7" s="19"/>
      <c r="N7" s="19"/>
      <c r="O7" s="19"/>
      <c r="P7" s="19"/>
      <c r="R7" s="26"/>
      <c r="S7" s="26"/>
      <c r="T7" s="19"/>
      <c r="U7" s="19"/>
      <c r="V7" s="19"/>
      <c r="W7" s="19"/>
    </row>
    <row r="8" spans="1:23" x14ac:dyDescent="0.3">
      <c r="A8" s="31" t="s">
        <v>9</v>
      </c>
      <c r="B8" s="67">
        <v>1.7059178800000002E-2</v>
      </c>
      <c r="C8" s="67">
        <v>0.21332744749999999</v>
      </c>
      <c r="D8" s="67">
        <v>0.37130321640000002</v>
      </c>
      <c r="E8" s="54"/>
      <c r="F8" s="67">
        <v>5.3945979800000002E-2</v>
      </c>
      <c r="G8" s="67">
        <v>0.2718607985</v>
      </c>
      <c r="H8" s="67">
        <v>0.70994778309999995</v>
      </c>
      <c r="I8" s="161"/>
      <c r="J8" s="67">
        <v>7.8960614200000001E-2</v>
      </c>
      <c r="K8" s="67">
        <v>0.2697357179</v>
      </c>
      <c r="L8" s="67">
        <v>0.61614951210000002</v>
      </c>
      <c r="M8" s="19"/>
      <c r="N8" s="19"/>
      <c r="O8" s="19"/>
      <c r="P8" s="19"/>
      <c r="R8" s="26"/>
      <c r="S8" s="26"/>
      <c r="T8" s="26"/>
      <c r="U8" s="19"/>
      <c r="V8" s="19"/>
      <c r="W8" s="26"/>
    </row>
    <row r="9" spans="1:23" x14ac:dyDescent="0.3">
      <c r="A9" s="31" t="s">
        <v>10</v>
      </c>
      <c r="B9" s="67">
        <v>5.2919986500000002E-2</v>
      </c>
      <c r="C9" s="67">
        <v>0.14427775840000001</v>
      </c>
      <c r="D9" s="67">
        <v>0.1880159481</v>
      </c>
      <c r="E9" s="52"/>
      <c r="F9" s="67">
        <v>4.1089508300000001E-2</v>
      </c>
      <c r="G9" s="67">
        <v>0.19904548529999999</v>
      </c>
      <c r="H9" s="67">
        <v>0.45201721769999997</v>
      </c>
      <c r="I9" s="161"/>
      <c r="J9" s="67">
        <v>7.9234518700000006E-2</v>
      </c>
      <c r="K9" s="67">
        <v>0.17133949170000001</v>
      </c>
      <c r="L9" s="67">
        <v>0.28292673419999997</v>
      </c>
      <c r="M9" s="19"/>
      <c r="N9" s="19"/>
      <c r="O9" s="19"/>
      <c r="P9" s="19"/>
      <c r="R9" s="26"/>
      <c r="S9" s="26"/>
      <c r="T9" s="19"/>
      <c r="U9" s="19"/>
      <c r="V9" s="19"/>
      <c r="W9" s="19"/>
    </row>
    <row r="10" spans="1:23" x14ac:dyDescent="0.3">
      <c r="A10" s="31" t="s">
        <v>11</v>
      </c>
      <c r="B10" s="67">
        <v>1.45490881E-2</v>
      </c>
      <c r="C10" s="67">
        <v>3.0312743600000001E-2</v>
      </c>
      <c r="D10" s="67">
        <v>2.8397892999999998E-3</v>
      </c>
      <c r="E10" s="52"/>
      <c r="F10" s="67">
        <v>2.407078E-3</v>
      </c>
      <c r="G10" s="67">
        <v>5.0902339599999999E-2</v>
      </c>
      <c r="H10" s="67">
        <v>0.23964014859999999</v>
      </c>
      <c r="I10" s="161"/>
      <c r="J10" s="67">
        <v>1.10921189E-2</v>
      </c>
      <c r="K10" s="67">
        <v>4.9479134700000003E-2</v>
      </c>
      <c r="L10" s="67">
        <v>0.14093721910000001</v>
      </c>
      <c r="M10" s="19"/>
      <c r="N10" s="19"/>
      <c r="O10" s="19"/>
      <c r="P10" s="19"/>
      <c r="R10" s="26"/>
      <c r="S10" s="26"/>
      <c r="T10" s="19"/>
      <c r="U10" s="19"/>
      <c r="V10" s="19"/>
      <c r="W10" s="19"/>
    </row>
    <row r="11" spans="1:23" x14ac:dyDescent="0.3">
      <c r="A11" s="31" t="s">
        <v>12</v>
      </c>
      <c r="B11" s="67">
        <v>3.6736098999999999E-3</v>
      </c>
      <c r="C11" s="67">
        <v>-1.5062427E-2</v>
      </c>
      <c r="D11" s="67">
        <v>-5.8825576999999997E-2</v>
      </c>
      <c r="E11" s="52"/>
      <c r="F11" s="67">
        <v>-2.1654100999999999E-2</v>
      </c>
      <c r="G11" s="67">
        <v>7.2517622999999998E-3</v>
      </c>
      <c r="H11" s="67">
        <v>0.13955223889999999</v>
      </c>
      <c r="I11" s="161"/>
      <c r="J11" s="67">
        <v>4.3428401000000002E-3</v>
      </c>
      <c r="K11" s="67">
        <v>1.3495087899999999E-2</v>
      </c>
      <c r="L11" s="67">
        <v>7.9229230499999997E-2</v>
      </c>
      <c r="M11" s="19"/>
      <c r="N11" s="19"/>
      <c r="O11" s="19"/>
      <c r="P11" s="19"/>
      <c r="R11" s="26"/>
      <c r="S11" s="26"/>
      <c r="T11" s="19"/>
      <c r="U11" s="19"/>
      <c r="V11" s="19"/>
      <c r="W11" s="19"/>
    </row>
    <row r="12" spans="1:23" x14ac:dyDescent="0.3">
      <c r="A12" s="31" t="s">
        <v>13</v>
      </c>
      <c r="B12" s="67">
        <v>-1.0423326E-2</v>
      </c>
      <c r="C12" s="67">
        <v>-3.5340330000000003E-2</v>
      </c>
      <c r="D12" s="67">
        <v>-8.7859663000000005E-2</v>
      </c>
      <c r="E12" s="52"/>
      <c r="F12" s="67">
        <v>-3.6828880000000001E-2</v>
      </c>
      <c r="G12" s="67">
        <v>-3.3568101000000003E-2</v>
      </c>
      <c r="H12" s="67">
        <v>9.06367701E-2</v>
      </c>
      <c r="I12" s="161"/>
      <c r="J12" s="67">
        <v>-2.6763529999999998E-3</v>
      </c>
      <c r="K12" s="67">
        <v>-5.2414540000000004E-3</v>
      </c>
      <c r="L12" s="67">
        <v>2.5188213800000001E-2</v>
      </c>
      <c r="M12" s="19"/>
      <c r="N12" s="19"/>
      <c r="O12" s="19"/>
      <c r="P12" s="19"/>
      <c r="R12" s="26"/>
      <c r="S12" s="26"/>
      <c r="T12" s="19"/>
      <c r="U12" s="19"/>
      <c r="V12" s="19"/>
      <c r="W12" s="19"/>
    </row>
    <row r="13" spans="1:23" x14ac:dyDescent="0.3">
      <c r="A13" s="31" t="s">
        <v>14</v>
      </c>
      <c r="B13" s="67">
        <v>-1.7809123E-2</v>
      </c>
      <c r="C13" s="67">
        <v>-4.9354430999999997E-2</v>
      </c>
      <c r="D13" s="67">
        <v>-0.106278819</v>
      </c>
      <c r="E13" s="52"/>
      <c r="F13" s="67">
        <v>-3.6851520999999998E-2</v>
      </c>
      <c r="G13" s="67">
        <v>-5.2526902E-2</v>
      </c>
      <c r="H13" s="67">
        <v>2.3475536700000001E-2</v>
      </c>
      <c r="I13" s="161"/>
      <c r="J13" s="67">
        <v>-1.7933735999999999E-2</v>
      </c>
      <c r="K13" s="67">
        <v>-5.0714653999999998E-2</v>
      </c>
      <c r="L13" s="67">
        <v>-1.3152395000000001E-2</v>
      </c>
      <c r="M13" s="19"/>
      <c r="N13" s="19"/>
      <c r="O13" s="19"/>
      <c r="P13" s="19"/>
      <c r="R13" s="26"/>
      <c r="S13" s="26"/>
      <c r="T13" s="19"/>
      <c r="U13" s="19"/>
      <c r="V13" s="19"/>
      <c r="W13" s="19"/>
    </row>
    <row r="14" spans="1:23" x14ac:dyDescent="0.3">
      <c r="A14" s="31" t="s">
        <v>15</v>
      </c>
      <c r="B14" s="67">
        <v>-1.8232690999999999E-2</v>
      </c>
      <c r="C14" s="67">
        <v>-6.2816920999999998E-2</v>
      </c>
      <c r="D14" s="67">
        <v>-0.13677520800000001</v>
      </c>
      <c r="E14" s="52"/>
      <c r="F14" s="67">
        <v>-3.1069703000000001E-2</v>
      </c>
      <c r="G14" s="67">
        <v>-7.5801265000000007E-2</v>
      </c>
      <c r="H14" s="67">
        <v>3.6365350000000002E-3</v>
      </c>
      <c r="I14" s="161"/>
      <c r="J14" s="67">
        <v>-2.9307729000000001E-2</v>
      </c>
      <c r="K14" s="67">
        <v>-5.1428915999999998E-2</v>
      </c>
      <c r="L14" s="67">
        <v>-3.5450174000000001E-2</v>
      </c>
      <c r="M14" s="19"/>
      <c r="N14" s="19"/>
      <c r="O14" s="19"/>
      <c r="P14" s="19"/>
      <c r="R14" s="26"/>
      <c r="S14" s="26"/>
      <c r="T14" s="19"/>
      <c r="U14" s="19"/>
      <c r="V14" s="19"/>
      <c r="W14" s="19"/>
    </row>
    <row r="15" spans="1:23" x14ac:dyDescent="0.3">
      <c r="A15" s="31" t="s">
        <v>29</v>
      </c>
      <c r="B15" s="67">
        <v>-3.3565383999999997E-2</v>
      </c>
      <c r="C15" s="67">
        <v>-9.2681066000000006E-2</v>
      </c>
      <c r="D15" s="67">
        <v>-0.156969579</v>
      </c>
      <c r="E15" s="52"/>
      <c r="F15" s="67">
        <v>-4.5757619999999999E-2</v>
      </c>
      <c r="G15" s="67">
        <v>-7.1832273000000002E-2</v>
      </c>
      <c r="H15" s="67">
        <v>2.5900210999999999E-2</v>
      </c>
      <c r="I15" s="161"/>
      <c r="J15" s="67">
        <v>-5.3818403000000001E-2</v>
      </c>
      <c r="K15" s="67">
        <v>-0.119049426</v>
      </c>
      <c r="L15" s="67">
        <v>-0.11435474299999999</v>
      </c>
      <c r="M15" s="19"/>
      <c r="N15" s="19"/>
      <c r="O15" s="19"/>
      <c r="P15" s="19"/>
      <c r="R15" s="26"/>
      <c r="S15" s="26"/>
      <c r="T15" s="19"/>
      <c r="U15" s="19"/>
      <c r="V15" s="19"/>
      <c r="W15" s="19"/>
    </row>
    <row r="16" spans="1:23" x14ac:dyDescent="0.3">
      <c r="A16" s="31" t="s">
        <v>30</v>
      </c>
      <c r="B16" s="67">
        <v>-5.7961421999999999E-2</v>
      </c>
      <c r="C16" s="67">
        <v>-0.131326843</v>
      </c>
      <c r="D16" s="67">
        <v>-0.20006237599999999</v>
      </c>
      <c r="E16" s="52"/>
      <c r="F16" s="67">
        <v>-6.2439828000000003E-2</v>
      </c>
      <c r="G16" s="67">
        <v>-6.6521817999999996E-2</v>
      </c>
      <c r="H16" s="67">
        <v>1.4237697299999999E-2</v>
      </c>
      <c r="I16" s="161"/>
      <c r="J16" s="67">
        <v>-4.8733091999999999E-2</v>
      </c>
      <c r="K16" s="67">
        <v>-0.15166997199999999</v>
      </c>
      <c r="L16" s="67">
        <v>-2.2402788E-2</v>
      </c>
      <c r="M16" s="19"/>
      <c r="N16" s="19"/>
      <c r="O16" s="19"/>
      <c r="P16" s="19"/>
      <c r="R16" s="26"/>
      <c r="S16" s="26"/>
      <c r="T16" s="19"/>
      <c r="U16" s="19"/>
      <c r="V16" s="19"/>
      <c r="W16" s="19"/>
    </row>
    <row r="17" spans="1:23" x14ac:dyDescent="0.3">
      <c r="A17" s="43" t="s">
        <v>6</v>
      </c>
      <c r="B17" s="106">
        <v>-0.11008485899999999</v>
      </c>
      <c r="C17" s="106">
        <v>-0.18429095100000001</v>
      </c>
      <c r="D17" s="106">
        <v>-0.296285452</v>
      </c>
      <c r="E17" s="48"/>
      <c r="F17" s="106">
        <v>-6.1488737000000002E-2</v>
      </c>
      <c r="G17" s="106">
        <v>-0.23851686799999999</v>
      </c>
      <c r="H17" s="106">
        <v>-9.7609774999999996E-2</v>
      </c>
      <c r="I17" s="161"/>
      <c r="J17" s="106">
        <v>-5.7178975E-2</v>
      </c>
      <c r="K17" s="106">
        <v>-0.113894936</v>
      </c>
      <c r="L17" s="162">
        <v>-9.1907453E-2</v>
      </c>
      <c r="M17" s="19"/>
      <c r="N17" s="19"/>
      <c r="O17" s="19"/>
      <c r="P17" s="19"/>
      <c r="R17" s="26"/>
      <c r="S17" s="26"/>
      <c r="T17" s="19"/>
      <c r="U17" s="19"/>
      <c r="V17" s="19"/>
      <c r="W17" s="19"/>
    </row>
    <row r="18" spans="1:23" ht="11.25" customHeight="1" x14ac:dyDescent="0.3">
      <c r="B18" s="15"/>
      <c r="C18" s="15"/>
      <c r="D18" s="15"/>
      <c r="F18" s="19"/>
      <c r="G18" s="19"/>
      <c r="H18" s="19"/>
      <c r="J18" s="19"/>
      <c r="K18" s="19"/>
      <c r="L18" s="19"/>
      <c r="M18" s="19"/>
      <c r="N18" s="19"/>
      <c r="O18" s="19"/>
      <c r="P18" s="19"/>
      <c r="R18" s="19"/>
      <c r="S18" s="19"/>
      <c r="T18" s="19"/>
      <c r="U18" s="19"/>
      <c r="V18" s="19"/>
      <c r="W18" s="19"/>
    </row>
    <row r="19" spans="1:23" x14ac:dyDescent="0.3">
      <c r="A19" s="68" t="s">
        <v>135</v>
      </c>
    </row>
  </sheetData>
  <mergeCells count="3">
    <mergeCell ref="B4:D4"/>
    <mergeCell ref="F4:H4"/>
    <mergeCell ref="J4:L4"/>
  </mergeCells>
  <hyperlinks>
    <hyperlink ref="L1" location="Index!A1" display="Index"/>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36"/>
  <sheetViews>
    <sheetView workbookViewId="0">
      <selection activeCell="K15" sqref="K15"/>
    </sheetView>
  </sheetViews>
  <sheetFormatPr defaultRowHeight="14.4" x14ac:dyDescent="0.3"/>
  <cols>
    <col min="1" max="1" width="10.88671875" customWidth="1"/>
    <col min="5" max="5" width="3" customWidth="1"/>
    <col min="9" max="9" width="2.88671875" customWidth="1"/>
  </cols>
  <sheetData>
    <row r="1" spans="1:10" x14ac:dyDescent="0.3">
      <c r="A1" s="28" t="s">
        <v>104</v>
      </c>
      <c r="J1" s="62" t="s">
        <v>38</v>
      </c>
    </row>
    <row r="2" spans="1:10" ht="10.5" customHeight="1" x14ac:dyDescent="0.3"/>
    <row r="3" spans="1:10" x14ac:dyDescent="0.3">
      <c r="A3" s="47" t="s">
        <v>109</v>
      </c>
      <c r="B3" s="7"/>
    </row>
    <row r="4" spans="1:10" x14ac:dyDescent="0.3">
      <c r="A4" s="47"/>
      <c r="B4" s="49" t="s">
        <v>33</v>
      </c>
    </row>
    <row r="5" spans="1:10" x14ac:dyDescent="0.3">
      <c r="A5" s="31" t="s">
        <v>7</v>
      </c>
      <c r="B5" s="57">
        <v>8.8727211928956162E-2</v>
      </c>
      <c r="C5" s="76"/>
      <c r="F5" s="66"/>
      <c r="G5" s="66"/>
    </row>
    <row r="6" spans="1:10" x14ac:dyDescent="0.3">
      <c r="A6" s="31" t="s">
        <v>8</v>
      </c>
      <c r="B6" s="57">
        <v>2.6655252461710795E-2</v>
      </c>
      <c r="C6" s="160"/>
      <c r="F6" s="66"/>
      <c r="G6" s="66"/>
      <c r="H6" s="66"/>
    </row>
    <row r="7" spans="1:10" x14ac:dyDescent="0.3">
      <c r="A7" s="31" t="s">
        <v>9</v>
      </c>
      <c r="B7" s="57">
        <v>3.0104180847694201E-2</v>
      </c>
      <c r="C7" s="160"/>
      <c r="F7" s="66"/>
      <c r="G7" s="66"/>
      <c r="H7" s="66"/>
    </row>
    <row r="8" spans="1:10" x14ac:dyDescent="0.3">
      <c r="A8" s="31" t="s">
        <v>10</v>
      </c>
      <c r="B8" s="57">
        <v>2.1932907615843746E-2</v>
      </c>
      <c r="C8" s="160"/>
      <c r="F8" s="66"/>
      <c r="G8" s="66"/>
      <c r="H8" s="66"/>
    </row>
    <row r="9" spans="1:10" x14ac:dyDescent="0.3">
      <c r="A9" s="31" t="s">
        <v>11</v>
      </c>
      <c r="B9" s="92">
        <v>-3.4270965195245043E-3</v>
      </c>
      <c r="C9" s="160"/>
      <c r="F9" s="66"/>
      <c r="G9" s="66"/>
      <c r="H9" s="66"/>
    </row>
    <row r="10" spans="1:10" x14ac:dyDescent="0.3">
      <c r="A10" s="31" t="s">
        <v>12</v>
      </c>
      <c r="B10" s="57">
        <v>-2.5284348947904084E-3</v>
      </c>
      <c r="C10" s="160"/>
      <c r="F10" s="66"/>
      <c r="G10" s="66"/>
      <c r="H10" s="66"/>
    </row>
    <row r="11" spans="1:10" x14ac:dyDescent="0.3">
      <c r="A11" s="31" t="s">
        <v>13</v>
      </c>
      <c r="B11" s="57">
        <v>-2.4594325208100856E-4</v>
      </c>
      <c r="C11" s="160"/>
      <c r="F11" s="66"/>
      <c r="G11" s="66"/>
      <c r="H11" s="66"/>
    </row>
    <row r="12" spans="1:10" x14ac:dyDescent="0.3">
      <c r="A12" s="31" t="s">
        <v>14</v>
      </c>
      <c r="B12" s="57">
        <v>-1.8973269221065922E-3</v>
      </c>
      <c r="C12" s="160"/>
      <c r="F12" s="66"/>
      <c r="G12" s="66"/>
      <c r="H12" s="66"/>
    </row>
    <row r="13" spans="1:10" x14ac:dyDescent="0.3">
      <c r="A13" s="31" t="s">
        <v>15</v>
      </c>
      <c r="B13" s="72">
        <v>-5.5478702539282967E-3</v>
      </c>
      <c r="C13" s="76"/>
      <c r="F13" s="66"/>
      <c r="G13" s="66"/>
      <c r="H13" s="66"/>
    </row>
    <row r="14" spans="1:10" x14ac:dyDescent="0.3">
      <c r="A14" s="31" t="s">
        <v>35</v>
      </c>
      <c r="B14" s="72">
        <v>-3.7185283764594587E-3</v>
      </c>
      <c r="C14" s="76"/>
      <c r="F14" s="66"/>
      <c r="G14" s="66"/>
      <c r="H14" s="66"/>
    </row>
    <row r="15" spans="1:10" x14ac:dyDescent="0.3">
      <c r="A15" s="31" t="s">
        <v>36</v>
      </c>
      <c r="B15" s="72">
        <v>-2.8240302230649662E-3</v>
      </c>
      <c r="C15" s="76"/>
      <c r="F15" s="66"/>
      <c r="G15" s="66"/>
      <c r="H15" s="66"/>
    </row>
    <row r="16" spans="1:10" x14ac:dyDescent="0.3">
      <c r="A16" s="43" t="s">
        <v>6</v>
      </c>
      <c r="B16" s="133">
        <v>-2.2269705444839904E-3</v>
      </c>
      <c r="C16" s="76"/>
      <c r="F16" s="66"/>
      <c r="G16" s="66"/>
      <c r="H16" s="66"/>
    </row>
    <row r="17" spans="1:12" x14ac:dyDescent="0.3">
      <c r="A17" s="68" t="s">
        <v>106</v>
      </c>
    </row>
    <row r="19" spans="1:12" x14ac:dyDescent="0.3">
      <c r="A19" s="28" t="s">
        <v>105</v>
      </c>
    </row>
    <row r="20" spans="1:12" s="66" customFormat="1" x14ac:dyDescent="0.3">
      <c r="A20" s="28"/>
    </row>
    <row r="21" spans="1:12" x14ac:dyDescent="0.3">
      <c r="A21" s="134" t="s">
        <v>110</v>
      </c>
      <c r="B21" s="48"/>
      <c r="C21" s="48"/>
      <c r="D21" s="48"/>
      <c r="E21" s="48"/>
      <c r="F21" s="48"/>
      <c r="G21" s="48"/>
      <c r="H21" s="48"/>
      <c r="I21" s="48"/>
      <c r="J21" s="48"/>
      <c r="K21" s="48"/>
      <c r="L21" s="48"/>
    </row>
    <row r="22" spans="1:12" x14ac:dyDescent="0.3">
      <c r="A22" s="19"/>
      <c r="B22" s="178" t="s">
        <v>27</v>
      </c>
      <c r="C22" s="178"/>
      <c r="D22" s="178"/>
      <c r="E22" s="52"/>
      <c r="F22" s="179" t="s">
        <v>45</v>
      </c>
      <c r="G22" s="179"/>
      <c r="H22" s="179"/>
      <c r="I22" s="52"/>
      <c r="J22" s="179" t="s">
        <v>44</v>
      </c>
      <c r="K22" s="179"/>
      <c r="L22" s="179"/>
    </row>
    <row r="23" spans="1:12" x14ac:dyDescent="0.3">
      <c r="A23" s="134" t="s">
        <v>28</v>
      </c>
      <c r="B23" s="135" t="s">
        <v>24</v>
      </c>
      <c r="C23" s="135" t="s">
        <v>25</v>
      </c>
      <c r="D23" s="135" t="s">
        <v>26</v>
      </c>
      <c r="E23" s="52"/>
      <c r="F23" s="135" t="s">
        <v>24</v>
      </c>
      <c r="G23" s="135" t="s">
        <v>25</v>
      </c>
      <c r="H23" s="135" t="s">
        <v>26</v>
      </c>
      <c r="I23" s="52"/>
      <c r="J23" s="135" t="s">
        <v>24</v>
      </c>
      <c r="K23" s="135" t="s">
        <v>25</v>
      </c>
      <c r="L23" s="135" t="s">
        <v>26</v>
      </c>
    </row>
    <row r="24" spans="1:12" x14ac:dyDescent="0.3">
      <c r="A24" s="136" t="s">
        <v>7</v>
      </c>
      <c r="B24" s="46">
        <v>0.25731555230000003</v>
      </c>
      <c r="C24" s="46">
        <v>0.24185407719999999</v>
      </c>
      <c r="D24" s="46">
        <v>0.15774289729999999</v>
      </c>
      <c r="E24" s="52"/>
      <c r="F24" s="46">
        <v>0.21558849129999999</v>
      </c>
      <c r="G24" s="46">
        <v>0.31553527180000002</v>
      </c>
      <c r="H24" s="46">
        <v>0.4321041336</v>
      </c>
      <c r="I24" s="52"/>
      <c r="J24" s="46">
        <v>0.32916832480000002</v>
      </c>
      <c r="K24" s="46">
        <v>0.4431626535</v>
      </c>
      <c r="L24" s="46">
        <v>0.5637196324</v>
      </c>
    </row>
    <row r="25" spans="1:12" x14ac:dyDescent="0.3">
      <c r="A25" s="136" t="s">
        <v>8</v>
      </c>
      <c r="B25" s="46">
        <v>-4.4168669000000001E-2</v>
      </c>
      <c r="C25" s="46">
        <v>-9.5209608000000001E-2</v>
      </c>
      <c r="D25" s="46">
        <v>-0.19870301500000001</v>
      </c>
      <c r="E25" s="52"/>
      <c r="F25" s="46">
        <v>-6.6519225000000001E-2</v>
      </c>
      <c r="G25" s="46">
        <v>-7.6065320000000006E-2</v>
      </c>
      <c r="H25" s="46">
        <v>5.3711375800000002E-2</v>
      </c>
      <c r="I25" s="52"/>
      <c r="J25" s="46">
        <v>-2.2117561000000001E-2</v>
      </c>
      <c r="K25" s="46">
        <v>3.5228300099999998E-2</v>
      </c>
      <c r="L25" s="46">
        <v>0.2019769619</v>
      </c>
    </row>
    <row r="26" spans="1:12" x14ac:dyDescent="0.3">
      <c r="A26" s="136" t="s">
        <v>9</v>
      </c>
      <c r="B26" s="46">
        <v>-0.123272986</v>
      </c>
      <c r="C26" s="46">
        <v>-0.18505454700000001</v>
      </c>
      <c r="D26" s="46">
        <v>-0.27630500499999999</v>
      </c>
      <c r="E26" s="54"/>
      <c r="F26" s="46">
        <v>-0.115043217</v>
      </c>
      <c r="G26" s="46">
        <v>-0.16215042599999999</v>
      </c>
      <c r="H26" s="46">
        <v>-2.9063219999999998E-3</v>
      </c>
      <c r="I26" s="54"/>
      <c r="J26" s="46">
        <v>-4.4741555000000002E-2</v>
      </c>
      <c r="K26" s="46">
        <v>-4.9941074000000002E-2</v>
      </c>
      <c r="L26" s="46">
        <v>0.1234016694</v>
      </c>
    </row>
    <row r="27" spans="1:12" x14ac:dyDescent="0.3">
      <c r="A27" s="136" t="s">
        <v>10</v>
      </c>
      <c r="B27" s="46">
        <v>-7.2582512000000002E-2</v>
      </c>
      <c r="C27" s="46">
        <v>-0.16446686899999999</v>
      </c>
      <c r="D27" s="46">
        <v>-0.29606014000000003</v>
      </c>
      <c r="E27" s="52"/>
      <c r="F27" s="46">
        <v>-9.2554084999999994E-2</v>
      </c>
      <c r="G27" s="46">
        <v>-0.12240006</v>
      </c>
      <c r="H27" s="46">
        <v>-2.1452694000000001E-2</v>
      </c>
      <c r="I27" s="52"/>
      <c r="J27" s="46">
        <v>-3.9398700000000002E-2</v>
      </c>
      <c r="K27" s="46">
        <v>-9.4379164000000001E-2</v>
      </c>
      <c r="L27" s="46">
        <v>-7.7711279999999994E-2</v>
      </c>
    </row>
    <row r="28" spans="1:12" x14ac:dyDescent="0.3">
      <c r="A28" s="136" t="s">
        <v>11</v>
      </c>
      <c r="B28" s="46">
        <v>-8.0063230999999999E-2</v>
      </c>
      <c r="C28" s="46">
        <v>-0.20890046400000001</v>
      </c>
      <c r="D28" s="46">
        <v>-0.38278202900000002</v>
      </c>
      <c r="E28" s="52"/>
      <c r="F28" s="46">
        <v>-0.103129333</v>
      </c>
      <c r="G28" s="46">
        <v>-0.20227112799999999</v>
      </c>
      <c r="H28" s="46">
        <v>-0.14357577499999999</v>
      </c>
      <c r="I28" s="52"/>
      <c r="J28" s="46">
        <v>-7.4945603999999999E-2</v>
      </c>
      <c r="K28" s="46">
        <v>-0.14300429000000001</v>
      </c>
      <c r="L28" s="46">
        <v>-0.14439679799999999</v>
      </c>
    </row>
    <row r="29" spans="1:12" x14ac:dyDescent="0.3">
      <c r="A29" s="136" t="s">
        <v>12</v>
      </c>
      <c r="B29" s="46">
        <v>-7.2384195999999998E-2</v>
      </c>
      <c r="C29" s="46">
        <v>-0.21457378999999999</v>
      </c>
      <c r="D29" s="46">
        <v>-0.38609142699999999</v>
      </c>
      <c r="E29" s="52"/>
      <c r="F29" s="46">
        <v>-0.10057395399999999</v>
      </c>
      <c r="G29" s="46">
        <v>-0.19778947199999999</v>
      </c>
      <c r="H29" s="46">
        <v>-0.18821691199999999</v>
      </c>
      <c r="I29" s="52"/>
      <c r="J29" s="46">
        <v>-5.9949180999999997E-2</v>
      </c>
      <c r="K29" s="46">
        <v>-0.15353849</v>
      </c>
      <c r="L29" s="46">
        <v>-0.17506683100000001</v>
      </c>
    </row>
    <row r="30" spans="1:12" x14ac:dyDescent="0.3">
      <c r="A30" s="136" t="s">
        <v>13</v>
      </c>
      <c r="B30" s="46">
        <v>-6.9984267000000003E-2</v>
      </c>
      <c r="C30" s="46">
        <v>-0.19809454100000001</v>
      </c>
      <c r="D30" s="46">
        <v>-0.36716438400000001</v>
      </c>
      <c r="E30" s="52"/>
      <c r="F30" s="46">
        <v>-0.103807384</v>
      </c>
      <c r="G30" s="46">
        <v>-0.21388353099999999</v>
      </c>
      <c r="H30" s="46">
        <v>-0.18479467299999999</v>
      </c>
      <c r="I30" s="52"/>
      <c r="J30" s="46">
        <v>-4.8084895000000002E-2</v>
      </c>
      <c r="K30" s="46">
        <v>-0.14534079599999999</v>
      </c>
      <c r="L30" s="46">
        <v>-0.18797873900000001</v>
      </c>
    </row>
    <row r="31" spans="1:12" x14ac:dyDescent="0.3">
      <c r="A31" s="136" t="s">
        <v>14</v>
      </c>
      <c r="B31" s="46">
        <v>-6.8264284999999994E-2</v>
      </c>
      <c r="C31" s="46">
        <v>-0.19980741699999999</v>
      </c>
      <c r="D31" s="46">
        <v>-0.35822714999999999</v>
      </c>
      <c r="E31" s="52"/>
      <c r="F31" s="46">
        <v>-9.4040455999999994E-2</v>
      </c>
      <c r="G31" s="46">
        <v>-0.195172549</v>
      </c>
      <c r="H31" s="46">
        <v>-0.20022596000000001</v>
      </c>
      <c r="I31" s="52"/>
      <c r="J31" s="46">
        <v>-6.5354025999999996E-2</v>
      </c>
      <c r="K31" s="46">
        <v>-0.19419257200000001</v>
      </c>
      <c r="L31" s="46">
        <v>-0.219711188</v>
      </c>
    </row>
    <row r="32" spans="1:12" x14ac:dyDescent="0.3">
      <c r="A32" s="136" t="s">
        <v>15</v>
      </c>
      <c r="B32" s="46">
        <v>-6.6330768999999998E-2</v>
      </c>
      <c r="C32" s="46">
        <v>-0.18854897300000001</v>
      </c>
      <c r="D32" s="46">
        <v>-0.35272184299999998</v>
      </c>
      <c r="E32" s="52"/>
      <c r="F32" s="46">
        <v>-8.2177346999999998E-2</v>
      </c>
      <c r="G32" s="46">
        <v>-0.21053555900000001</v>
      </c>
      <c r="H32" s="46">
        <v>-0.208960061</v>
      </c>
      <c r="I32" s="52"/>
      <c r="J32" s="46">
        <v>-7.4417111999999994E-2</v>
      </c>
      <c r="K32" s="46">
        <v>-0.17793231700000001</v>
      </c>
      <c r="L32" s="46">
        <v>-0.243769191</v>
      </c>
    </row>
    <row r="33" spans="1:12" x14ac:dyDescent="0.3">
      <c r="A33" s="136" t="s">
        <v>29</v>
      </c>
      <c r="B33" s="46">
        <v>-8.8712386000000004E-2</v>
      </c>
      <c r="C33" s="46">
        <v>-0.224860017</v>
      </c>
      <c r="D33" s="46">
        <v>-0.368796966</v>
      </c>
      <c r="E33" s="52"/>
      <c r="F33" s="46">
        <v>-9.9649428999999998E-2</v>
      </c>
      <c r="G33" s="46">
        <v>-0.21147855700000001</v>
      </c>
      <c r="H33" s="46">
        <v>-0.17446968500000001</v>
      </c>
      <c r="I33" s="52"/>
      <c r="J33" s="46">
        <v>-0.10259054200000001</v>
      </c>
      <c r="K33" s="46">
        <v>-0.24128766600000001</v>
      </c>
      <c r="L33" s="46">
        <v>-0.30324204900000001</v>
      </c>
    </row>
    <row r="34" spans="1:12" x14ac:dyDescent="0.3">
      <c r="A34" s="136" t="s">
        <v>30</v>
      </c>
      <c r="B34" s="46">
        <v>-0.13630230199999999</v>
      </c>
      <c r="C34" s="46">
        <v>-0.29945150799999998</v>
      </c>
      <c r="D34" s="46">
        <v>-0.46068895100000001</v>
      </c>
      <c r="E34" s="52"/>
      <c r="F34" s="46">
        <v>-0.13101992100000001</v>
      </c>
      <c r="G34" s="46">
        <v>-0.22783919</v>
      </c>
      <c r="H34" s="46">
        <v>-0.20811442999999999</v>
      </c>
      <c r="I34" s="52"/>
      <c r="J34" s="46">
        <v>-9.8414952999999999E-2</v>
      </c>
      <c r="K34" s="46">
        <v>-0.29834704099999998</v>
      </c>
      <c r="L34" s="46">
        <v>-0.231543468</v>
      </c>
    </row>
    <row r="35" spans="1:12" x14ac:dyDescent="0.3">
      <c r="A35" s="137" t="s">
        <v>6</v>
      </c>
      <c r="B35" s="50">
        <v>-0.262211629</v>
      </c>
      <c r="C35" s="50">
        <v>-0.43192960899999999</v>
      </c>
      <c r="D35" s="50">
        <v>-0.68636795900000003</v>
      </c>
      <c r="E35" s="48"/>
      <c r="F35" s="50">
        <v>-0.147516643</v>
      </c>
      <c r="G35" s="50">
        <v>-0.44269646800000001</v>
      </c>
      <c r="H35" s="50">
        <v>-0.36271656200000002</v>
      </c>
      <c r="I35" s="48"/>
      <c r="J35" s="50">
        <v>-0.125672073</v>
      </c>
      <c r="K35" s="50">
        <v>-0.23697484599999999</v>
      </c>
      <c r="L35" s="71">
        <v>-0.354857178</v>
      </c>
    </row>
    <row r="36" spans="1:12" x14ac:dyDescent="0.3">
      <c r="A36" s="68" t="s">
        <v>107</v>
      </c>
      <c r="B36" s="19"/>
      <c r="C36" s="19"/>
      <c r="D36" s="19"/>
      <c r="E36" s="19"/>
      <c r="F36" s="19"/>
      <c r="G36" s="19"/>
      <c r="H36" s="19"/>
      <c r="I36" s="19"/>
      <c r="J36" s="19"/>
      <c r="K36" s="19"/>
      <c r="L36" s="19"/>
    </row>
  </sheetData>
  <mergeCells count="3">
    <mergeCell ref="B22:D22"/>
    <mergeCell ref="F22:H22"/>
    <mergeCell ref="J22:L22"/>
  </mergeCells>
  <hyperlinks>
    <hyperlink ref="J1" location="Index!A1" display="Index"/>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27"/>
  <sheetViews>
    <sheetView workbookViewId="0">
      <selection activeCell="J6" sqref="J6"/>
    </sheetView>
  </sheetViews>
  <sheetFormatPr defaultRowHeight="14.4" x14ac:dyDescent="0.3"/>
  <cols>
    <col min="2" max="2" width="7.33203125" customWidth="1"/>
    <col min="3" max="3" width="7.109375" customWidth="1"/>
    <col min="4" max="4" width="12.109375" customWidth="1"/>
    <col min="5" max="5" width="11.88671875" customWidth="1"/>
  </cols>
  <sheetData>
    <row r="1" spans="1:8" x14ac:dyDescent="0.3">
      <c r="A1" s="28" t="s">
        <v>118</v>
      </c>
      <c r="H1" s="62" t="s">
        <v>38</v>
      </c>
    </row>
    <row r="3" spans="1:8" x14ac:dyDescent="0.3">
      <c r="A3" t="s">
        <v>99</v>
      </c>
    </row>
    <row r="4" spans="1:8" x14ac:dyDescent="0.3">
      <c r="A4" t="s">
        <v>100</v>
      </c>
    </row>
    <row r="5" spans="1:8" x14ac:dyDescent="0.3">
      <c r="A5" t="s">
        <v>101</v>
      </c>
    </row>
    <row r="6" spans="1:8" x14ac:dyDescent="0.3">
      <c r="A6" s="7"/>
      <c r="B6" s="7"/>
      <c r="C6" s="7"/>
      <c r="D6" s="7"/>
      <c r="E6" s="7"/>
    </row>
    <row r="7" spans="1:8" ht="27.6" x14ac:dyDescent="0.3">
      <c r="A7" s="126" t="s">
        <v>94</v>
      </c>
      <c r="B7" s="126" t="s">
        <v>95</v>
      </c>
      <c r="C7" s="126" t="s">
        <v>96</v>
      </c>
      <c r="D7" s="126" t="s">
        <v>97</v>
      </c>
      <c r="E7" s="126" t="s">
        <v>98</v>
      </c>
    </row>
    <row r="8" spans="1:8" x14ac:dyDescent="0.3">
      <c r="A8" s="124">
        <v>1980</v>
      </c>
      <c r="B8" s="124">
        <v>1990</v>
      </c>
      <c r="C8" s="46">
        <v>0.46612272649999997</v>
      </c>
      <c r="D8" s="46">
        <v>0.24994216890000001</v>
      </c>
      <c r="E8" s="46">
        <f>C8-D8</f>
        <v>0.21618055759999996</v>
      </c>
    </row>
    <row r="9" spans="1:8" x14ac:dyDescent="0.3">
      <c r="A9" s="124">
        <v>1990</v>
      </c>
      <c r="B9" s="124">
        <v>2000</v>
      </c>
      <c r="C9" s="46">
        <v>0.50814117280000004</v>
      </c>
      <c r="D9" s="46">
        <v>0.3133590571</v>
      </c>
      <c r="E9" s="46">
        <f t="shared" ref="E9:E10" si="0">C9-D9</f>
        <v>0.19478211570000004</v>
      </c>
    </row>
    <row r="10" spans="1:8" x14ac:dyDescent="0.3">
      <c r="A10" s="125">
        <v>2000</v>
      </c>
      <c r="B10" s="125">
        <v>2010</v>
      </c>
      <c r="C10" s="50">
        <v>0.56494945929999996</v>
      </c>
      <c r="D10" s="50">
        <v>0.3509589763</v>
      </c>
      <c r="E10" s="50">
        <f t="shared" si="0"/>
        <v>0.21399048299999995</v>
      </c>
    </row>
    <row r="15" spans="1:8" x14ac:dyDescent="0.3">
      <c r="A15" s="19"/>
      <c r="B15" s="19"/>
      <c r="C15" s="19"/>
      <c r="D15" s="19"/>
      <c r="E15" s="19"/>
      <c r="F15" s="19"/>
      <c r="G15" s="19"/>
      <c r="H15" s="19"/>
    </row>
    <row r="16" spans="1:8" x14ac:dyDescent="0.3">
      <c r="A16" s="19"/>
      <c r="B16" s="19"/>
      <c r="C16" s="19"/>
      <c r="D16" s="19"/>
      <c r="E16" s="19"/>
      <c r="F16" s="19"/>
      <c r="G16" s="19"/>
      <c r="H16" s="19"/>
    </row>
    <row r="17" spans="1:8" x14ac:dyDescent="0.3">
      <c r="A17" s="19"/>
      <c r="B17" s="19"/>
      <c r="C17" s="19"/>
      <c r="D17" s="19"/>
      <c r="E17" s="19"/>
      <c r="F17" s="19"/>
      <c r="G17" s="19"/>
      <c r="H17" s="19"/>
    </row>
    <row r="18" spans="1:8" x14ac:dyDescent="0.3">
      <c r="A18" s="19"/>
      <c r="B18" s="19"/>
      <c r="C18" s="111"/>
      <c r="D18" s="123"/>
      <c r="E18" s="19"/>
      <c r="F18" s="111"/>
      <c r="G18" s="19"/>
      <c r="H18" s="19"/>
    </row>
    <row r="19" spans="1:8" x14ac:dyDescent="0.3">
      <c r="A19" s="19"/>
      <c r="B19" s="19"/>
      <c r="C19" s="19"/>
      <c r="D19" s="19"/>
      <c r="E19" s="19"/>
      <c r="F19" s="19"/>
      <c r="G19" s="19"/>
      <c r="H19" s="19"/>
    </row>
    <row r="20" spans="1:8" x14ac:dyDescent="0.3">
      <c r="A20" s="19"/>
      <c r="B20" s="19"/>
      <c r="C20" s="19"/>
      <c r="D20" s="19"/>
      <c r="E20" s="19"/>
      <c r="F20" s="19"/>
      <c r="G20" s="19"/>
      <c r="H20" s="19"/>
    </row>
    <row r="21" spans="1:8" x14ac:dyDescent="0.3">
      <c r="A21" s="19"/>
      <c r="B21" s="19"/>
      <c r="C21" s="19"/>
      <c r="D21" s="19"/>
      <c r="E21" s="19"/>
      <c r="F21" s="19"/>
      <c r="G21" s="19"/>
      <c r="H21" s="19"/>
    </row>
    <row r="22" spans="1:8" x14ac:dyDescent="0.3">
      <c r="A22" s="19"/>
      <c r="B22" s="19"/>
      <c r="C22" s="111"/>
      <c r="D22" s="123"/>
      <c r="E22" s="19"/>
      <c r="F22" s="111"/>
      <c r="G22" s="19"/>
      <c r="H22" s="19"/>
    </row>
    <row r="23" spans="1:8" x14ac:dyDescent="0.3">
      <c r="A23" s="19"/>
      <c r="B23" s="19"/>
      <c r="C23" s="19"/>
      <c r="D23" s="19"/>
      <c r="E23" s="19"/>
      <c r="F23" s="19"/>
      <c r="G23" s="19"/>
      <c r="H23" s="19"/>
    </row>
    <row r="24" spans="1:8" x14ac:dyDescent="0.3">
      <c r="A24" s="19"/>
      <c r="B24" s="19"/>
      <c r="C24" s="19"/>
      <c r="D24" s="19"/>
      <c r="E24" s="19"/>
      <c r="F24" s="19"/>
      <c r="G24" s="19"/>
      <c r="H24" s="19"/>
    </row>
    <row r="25" spans="1:8" x14ac:dyDescent="0.3">
      <c r="A25" s="19"/>
      <c r="B25" s="19"/>
      <c r="C25" s="19"/>
      <c r="D25" s="19"/>
      <c r="E25" s="19"/>
      <c r="F25" s="19"/>
      <c r="G25" s="19"/>
      <c r="H25" s="19"/>
    </row>
    <row r="26" spans="1:8" x14ac:dyDescent="0.3">
      <c r="A26" s="19"/>
      <c r="B26" s="19"/>
      <c r="C26" s="111"/>
      <c r="D26" s="123"/>
      <c r="E26" s="19"/>
      <c r="F26" s="111"/>
      <c r="G26" s="19"/>
      <c r="H26" s="19"/>
    </row>
    <row r="27" spans="1:8" x14ac:dyDescent="0.3">
      <c r="A27" s="19"/>
      <c r="B27" s="19"/>
      <c r="C27" s="19"/>
      <c r="D27" s="19"/>
      <c r="E27" s="19"/>
      <c r="F27" s="19"/>
      <c r="G27" s="19"/>
      <c r="H27" s="19"/>
    </row>
  </sheetData>
  <hyperlinks>
    <hyperlink ref="H1" location="Index!A1" display="Index"/>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35"/>
  <sheetViews>
    <sheetView workbookViewId="0">
      <selection activeCell="J1" sqref="J1"/>
    </sheetView>
  </sheetViews>
  <sheetFormatPr defaultRowHeight="14.4" x14ac:dyDescent="0.3"/>
  <cols>
    <col min="1" max="1" width="11.109375" customWidth="1"/>
    <col min="5" max="5" width="3" customWidth="1"/>
    <col min="9" max="9" width="3.44140625" customWidth="1"/>
  </cols>
  <sheetData>
    <row r="1" spans="1:12" x14ac:dyDescent="0.3">
      <c r="A1" s="28" t="s">
        <v>115</v>
      </c>
      <c r="J1" s="62" t="s">
        <v>38</v>
      </c>
    </row>
    <row r="3" spans="1:12" x14ac:dyDescent="0.3">
      <c r="A3" s="47" t="s">
        <v>113</v>
      </c>
      <c r="B3" s="7"/>
      <c r="C3" s="7"/>
      <c r="D3" s="7"/>
      <c r="E3" s="48"/>
      <c r="F3" s="48"/>
      <c r="G3" s="48"/>
      <c r="H3" s="48"/>
      <c r="I3" s="48"/>
      <c r="J3" s="48"/>
      <c r="K3" s="48"/>
      <c r="L3" s="48"/>
    </row>
    <row r="4" spans="1:12" x14ac:dyDescent="0.3">
      <c r="A4" s="66"/>
      <c r="B4" s="174" t="s">
        <v>27</v>
      </c>
      <c r="C4" s="174"/>
      <c r="D4" s="174"/>
      <c r="E4" s="52"/>
      <c r="F4" s="175" t="s">
        <v>45</v>
      </c>
      <c r="G4" s="175"/>
      <c r="H4" s="175"/>
      <c r="I4" s="52"/>
      <c r="J4" s="175" t="s">
        <v>44</v>
      </c>
      <c r="K4" s="175"/>
      <c r="L4" s="175"/>
    </row>
    <row r="5" spans="1:12" x14ac:dyDescent="0.3">
      <c r="A5" s="47" t="s">
        <v>28</v>
      </c>
      <c r="B5" s="49" t="s">
        <v>24</v>
      </c>
      <c r="C5" s="49" t="s">
        <v>25</v>
      </c>
      <c r="D5" s="49" t="s">
        <v>26</v>
      </c>
      <c r="E5" s="52"/>
      <c r="F5" s="49" t="s">
        <v>24</v>
      </c>
      <c r="G5" s="49" t="s">
        <v>25</v>
      </c>
      <c r="H5" s="49" t="s">
        <v>26</v>
      </c>
      <c r="I5" s="52"/>
      <c r="J5" s="49" t="s">
        <v>24</v>
      </c>
      <c r="K5" s="49" t="s">
        <v>25</v>
      </c>
      <c r="L5" s="49" t="s">
        <v>26</v>
      </c>
    </row>
    <row r="6" spans="1:12" x14ac:dyDescent="0.3">
      <c r="A6" s="31" t="s">
        <v>7</v>
      </c>
      <c r="B6" s="46">
        <v>0.39034105569999999</v>
      </c>
      <c r="C6" s="46">
        <v>0.66001647890000004</v>
      </c>
      <c r="D6" s="46">
        <v>0.76400912060000004</v>
      </c>
      <c r="E6" s="52"/>
      <c r="F6" s="46">
        <v>0.37679872019999999</v>
      </c>
      <c r="G6" s="46">
        <v>0.73461067089999998</v>
      </c>
      <c r="H6" s="46">
        <v>0.98034095539999999</v>
      </c>
      <c r="I6" s="52"/>
      <c r="J6" s="46">
        <v>0.38873094009999998</v>
      </c>
      <c r="K6" s="46">
        <v>0.64847215209999998</v>
      </c>
      <c r="L6" s="46">
        <v>0.85634349649999997</v>
      </c>
    </row>
    <row r="7" spans="1:12" x14ac:dyDescent="0.3">
      <c r="A7" s="31" t="s">
        <v>8</v>
      </c>
      <c r="B7" s="46">
        <v>1.18422565E-2</v>
      </c>
      <c r="C7" s="46">
        <v>9.8167800999999999E-2</v>
      </c>
      <c r="D7" s="46">
        <v>0.11257151159999999</v>
      </c>
      <c r="E7" s="52"/>
      <c r="F7" s="46">
        <v>3.7512163E-3</v>
      </c>
      <c r="G7" s="46">
        <v>0.15700567090000001</v>
      </c>
      <c r="H7" s="46">
        <v>0.38733462060000001</v>
      </c>
      <c r="I7" s="52"/>
      <c r="J7" s="46">
        <v>6.3053296999999999E-3</v>
      </c>
      <c r="K7" s="46">
        <v>0.1220881992</v>
      </c>
      <c r="L7" s="46">
        <v>0.35729649299999999</v>
      </c>
    </row>
    <row r="8" spans="1:12" x14ac:dyDescent="0.3">
      <c r="A8" s="31" t="s">
        <v>9</v>
      </c>
      <c r="B8" s="46">
        <v>-5.1101588000000003E-2</v>
      </c>
      <c r="C8" s="46">
        <v>3.61112523E-2</v>
      </c>
      <c r="D8" s="46">
        <v>0.1245998837</v>
      </c>
      <c r="E8" s="54"/>
      <c r="F8" s="46">
        <v>-4.3878477999999999E-2</v>
      </c>
      <c r="G8" s="46">
        <v>8.6866474700000001E-2</v>
      </c>
      <c r="H8" s="46">
        <v>0.39215564739999997</v>
      </c>
      <c r="I8" s="54"/>
      <c r="J8" s="46">
        <v>-3.2300900000000001E-3</v>
      </c>
      <c r="K8" s="46">
        <v>0.1170339416</v>
      </c>
      <c r="L8" s="46">
        <v>0.32327690409999998</v>
      </c>
    </row>
    <row r="9" spans="1:12" x14ac:dyDescent="0.3">
      <c r="A9" s="31" t="s">
        <v>10</v>
      </c>
      <c r="B9" s="46">
        <v>-3.0071614E-2</v>
      </c>
      <c r="C9" s="46">
        <v>1.11283735E-2</v>
      </c>
      <c r="D9" s="46">
        <v>-7.6647299999999998E-3</v>
      </c>
      <c r="E9" s="52"/>
      <c r="F9" s="46">
        <v>-2.7874377999999998E-2</v>
      </c>
      <c r="G9" s="46">
        <v>6.2458703499999997E-2</v>
      </c>
      <c r="H9" s="46">
        <v>0.25670987620000002</v>
      </c>
      <c r="I9" s="52"/>
      <c r="J9" s="46">
        <v>-2.1781656999999999E-2</v>
      </c>
      <c r="K9" s="46">
        <v>2.9476794000000001E-3</v>
      </c>
      <c r="L9" s="46">
        <v>9.6860259700000007E-2</v>
      </c>
    </row>
    <row r="10" spans="1:12" x14ac:dyDescent="0.3">
      <c r="A10" s="31" t="s">
        <v>11</v>
      </c>
      <c r="B10" s="46">
        <v>-4.2045325000000001E-2</v>
      </c>
      <c r="C10" s="46">
        <v>-7.1450720999999995E-2</v>
      </c>
      <c r="D10" s="46">
        <v>-0.15715204199999999</v>
      </c>
      <c r="E10" s="52"/>
      <c r="F10" s="46">
        <v>-5.6154747999999997E-2</v>
      </c>
      <c r="G10" s="46">
        <v>-5.6211276999999997E-2</v>
      </c>
      <c r="H10" s="46">
        <v>8.7057018099999994E-2</v>
      </c>
      <c r="I10" s="52"/>
      <c r="J10" s="46">
        <v>-4.4627906000000002E-2</v>
      </c>
      <c r="K10" s="46">
        <v>-5.4547129E-2</v>
      </c>
      <c r="L10" s="46">
        <v>-1.1526016E-2</v>
      </c>
    </row>
    <row r="11" spans="1:12" x14ac:dyDescent="0.3">
      <c r="A11" s="31" t="s">
        <v>12</v>
      </c>
      <c r="B11" s="46">
        <v>-4.9842747E-2</v>
      </c>
      <c r="C11" s="46">
        <v>-9.7550039000000005E-2</v>
      </c>
      <c r="D11" s="46">
        <v>-0.20779244499999999</v>
      </c>
      <c r="E11" s="52"/>
      <c r="F11" s="46">
        <v>-6.5567113999999996E-2</v>
      </c>
      <c r="G11" s="46">
        <v>-8.2445276999999997E-2</v>
      </c>
      <c r="H11" s="46">
        <v>2.8989182E-3</v>
      </c>
      <c r="I11" s="52"/>
      <c r="J11" s="46">
        <v>-5.8738362000000002E-2</v>
      </c>
      <c r="K11" s="46">
        <v>-7.3091216000000001E-2</v>
      </c>
      <c r="L11" s="46">
        <v>-5.3479870999999998E-2</v>
      </c>
    </row>
    <row r="12" spans="1:12" x14ac:dyDescent="0.3">
      <c r="A12" s="31" t="s">
        <v>13</v>
      </c>
      <c r="B12" s="46">
        <v>-5.8064803999999998E-2</v>
      </c>
      <c r="C12" s="46">
        <v>-0.112151263</v>
      </c>
      <c r="D12" s="46">
        <v>-0.24295153</v>
      </c>
      <c r="E12" s="52"/>
      <c r="F12" s="46">
        <v>-7.8709287000000003E-2</v>
      </c>
      <c r="G12" s="46">
        <v>-0.122467216</v>
      </c>
      <c r="H12" s="46">
        <v>-4.4499821000000002E-2</v>
      </c>
      <c r="I12" s="52"/>
      <c r="J12" s="46">
        <v>-4.0277350000000003E-2</v>
      </c>
      <c r="K12" s="46">
        <v>-7.7343678999999999E-2</v>
      </c>
      <c r="L12" s="46">
        <v>-0.103544647</v>
      </c>
    </row>
    <row r="13" spans="1:12" x14ac:dyDescent="0.3">
      <c r="A13" s="31" t="s">
        <v>14</v>
      </c>
      <c r="B13" s="46">
        <v>-5.1911369999999998E-2</v>
      </c>
      <c r="C13" s="46">
        <v>-0.11240161799999999</v>
      </c>
      <c r="D13" s="46">
        <v>-0.247992933</v>
      </c>
      <c r="E13" s="52"/>
      <c r="F13" s="46">
        <v>-7.0869292E-2</v>
      </c>
      <c r="G13" s="46">
        <v>-0.13327174999999999</v>
      </c>
      <c r="H13" s="46">
        <v>-8.9850640999999995E-2</v>
      </c>
      <c r="I13" s="52"/>
      <c r="J13" s="46">
        <v>-5.6380441000000003E-2</v>
      </c>
      <c r="K13" s="46">
        <v>-0.11522125599999999</v>
      </c>
      <c r="L13" s="46">
        <v>-0.139406908</v>
      </c>
    </row>
    <row r="14" spans="1:12" x14ac:dyDescent="0.3">
      <c r="A14" s="31" t="s">
        <v>15</v>
      </c>
      <c r="B14" s="46">
        <v>-5.9580869000000002E-2</v>
      </c>
      <c r="C14" s="46">
        <v>-0.13180960899999999</v>
      </c>
      <c r="D14" s="46">
        <v>-0.28080818899999999</v>
      </c>
      <c r="E14" s="52"/>
      <c r="F14" s="46">
        <v>-7.0908392000000001E-2</v>
      </c>
      <c r="G14" s="46">
        <v>-0.161678082</v>
      </c>
      <c r="H14" s="46">
        <v>-0.120637193</v>
      </c>
      <c r="I14" s="52"/>
      <c r="J14" s="46">
        <v>-6.3247052999999998E-2</v>
      </c>
      <c r="K14" s="46">
        <v>-0.120388523</v>
      </c>
      <c r="L14" s="46">
        <v>-0.16448406400000001</v>
      </c>
    </row>
    <row r="15" spans="1:12" x14ac:dyDescent="0.3">
      <c r="A15" s="31" t="s">
        <v>29</v>
      </c>
      <c r="B15" s="46">
        <v>-9.7567759000000004E-2</v>
      </c>
      <c r="C15" s="46">
        <v>-0.19147091299999999</v>
      </c>
      <c r="D15" s="46">
        <v>-0.35051228400000001</v>
      </c>
      <c r="E15" s="52"/>
      <c r="F15" s="46">
        <v>-7.6441554999999994E-2</v>
      </c>
      <c r="G15" s="46">
        <v>-0.1629844</v>
      </c>
      <c r="H15" s="46">
        <v>-0.105184712</v>
      </c>
      <c r="I15" s="52"/>
      <c r="J15" s="46">
        <v>-0.103715944</v>
      </c>
      <c r="K15" s="46">
        <v>-0.151646896</v>
      </c>
      <c r="L15" s="46">
        <v>-0.19852896</v>
      </c>
    </row>
    <row r="16" spans="1:12" x14ac:dyDescent="0.3">
      <c r="A16" s="31" t="s">
        <v>30</v>
      </c>
      <c r="B16" s="46">
        <v>-0.17055168700000001</v>
      </c>
      <c r="C16" s="46">
        <v>-0.26677960499999998</v>
      </c>
      <c r="D16" s="46">
        <v>-0.44142185299999998</v>
      </c>
      <c r="E16" s="52"/>
      <c r="F16" s="46">
        <v>-0.13716751699999999</v>
      </c>
      <c r="G16" s="46">
        <v>-0.22741771199999999</v>
      </c>
      <c r="H16" s="46">
        <v>-0.16390362999999999</v>
      </c>
      <c r="I16" s="52"/>
      <c r="J16" s="46">
        <v>-0.112663016</v>
      </c>
      <c r="K16" s="46">
        <v>-0.25079346000000002</v>
      </c>
      <c r="L16" s="46">
        <v>-0.178254775</v>
      </c>
    </row>
    <row r="17" spans="1:12" x14ac:dyDescent="0.3">
      <c r="A17" s="43" t="s">
        <v>6</v>
      </c>
      <c r="B17" s="50">
        <v>-0.40010690100000001</v>
      </c>
      <c r="C17" s="50">
        <v>-0.48462536699999997</v>
      </c>
      <c r="D17" s="50">
        <v>-0.77954766900000005</v>
      </c>
      <c r="E17" s="48"/>
      <c r="F17" s="50">
        <v>-0.143281194</v>
      </c>
      <c r="G17" s="50">
        <v>-0.44973211299999999</v>
      </c>
      <c r="H17" s="50">
        <v>-0.29970888499999998</v>
      </c>
      <c r="I17" s="48"/>
      <c r="J17" s="50">
        <v>-0.14442322699999999</v>
      </c>
      <c r="K17" s="50">
        <v>-0.23664197000000001</v>
      </c>
      <c r="L17" s="50">
        <v>-0.17192942</v>
      </c>
    </row>
    <row r="18" spans="1:12" s="66" customFormat="1" x14ac:dyDescent="0.3">
      <c r="A18" s="68" t="s">
        <v>107</v>
      </c>
      <c r="B18" s="53"/>
      <c r="C18" s="53"/>
      <c r="D18" s="53"/>
      <c r="E18" s="52"/>
      <c r="F18" s="53"/>
      <c r="G18" s="53"/>
      <c r="H18" s="53"/>
      <c r="I18" s="52"/>
      <c r="J18" s="53"/>
      <c r="K18" s="53"/>
      <c r="L18" s="53"/>
    </row>
    <row r="19" spans="1:12" x14ac:dyDescent="0.3">
      <c r="A19" s="66"/>
      <c r="B19" s="66"/>
      <c r="C19" s="66"/>
      <c r="D19" s="66"/>
      <c r="E19" s="66"/>
      <c r="F19" s="66"/>
      <c r="G19" s="66"/>
      <c r="H19" s="66"/>
      <c r="I19" s="66"/>
      <c r="J19" s="66"/>
      <c r="K19" s="66"/>
      <c r="L19" s="66"/>
    </row>
    <row r="20" spans="1:12" x14ac:dyDescent="0.3">
      <c r="A20" s="47" t="s">
        <v>114</v>
      </c>
      <c r="B20" s="7"/>
      <c r="C20" s="7"/>
      <c r="D20" s="7"/>
      <c r="E20" s="7"/>
      <c r="F20" s="7"/>
      <c r="G20" s="7"/>
      <c r="H20" s="7"/>
      <c r="I20" s="7"/>
      <c r="J20" s="7"/>
      <c r="K20" s="7"/>
      <c r="L20" s="7"/>
    </row>
    <row r="21" spans="1:12" x14ac:dyDescent="0.3">
      <c r="A21" s="66"/>
      <c r="B21" s="176" t="s">
        <v>40</v>
      </c>
      <c r="C21" s="176"/>
      <c r="D21" s="176"/>
      <c r="E21" s="66"/>
      <c r="F21" s="176" t="s">
        <v>42</v>
      </c>
      <c r="G21" s="176"/>
      <c r="H21" s="176"/>
      <c r="I21" s="66"/>
      <c r="J21" s="176" t="s">
        <v>41</v>
      </c>
      <c r="K21" s="176"/>
      <c r="L21" s="176"/>
    </row>
    <row r="22" spans="1:12" x14ac:dyDescent="0.3">
      <c r="A22" s="7"/>
      <c r="B22" s="42" t="s">
        <v>24</v>
      </c>
      <c r="C22" s="42" t="s">
        <v>25</v>
      </c>
      <c r="D22" s="42" t="s">
        <v>26</v>
      </c>
      <c r="E22" s="66"/>
      <c r="F22" s="42" t="s">
        <v>24</v>
      </c>
      <c r="G22" s="42" t="s">
        <v>25</v>
      </c>
      <c r="H22" s="42" t="s">
        <v>26</v>
      </c>
      <c r="I22" s="66"/>
      <c r="J22" s="42" t="s">
        <v>24</v>
      </c>
      <c r="K22" s="42" t="s">
        <v>25</v>
      </c>
      <c r="L22" s="42" t="s">
        <v>26</v>
      </c>
    </row>
    <row r="23" spans="1:12" x14ac:dyDescent="0.3">
      <c r="A23" s="31" t="s">
        <v>7</v>
      </c>
      <c r="B23" s="17">
        <v>10.555133635000001</v>
      </c>
      <c r="C23" s="17">
        <v>21.051993574000001</v>
      </c>
      <c r="D23" s="17">
        <v>28.093179495000001</v>
      </c>
      <c r="E23" s="66"/>
      <c r="F23" s="17">
        <v>10.628205127999999</v>
      </c>
      <c r="G23" s="17">
        <v>21.214102564000001</v>
      </c>
      <c r="H23" s="17">
        <v>27.982051282</v>
      </c>
      <c r="I23" s="66"/>
      <c r="J23" s="17">
        <v>11.822389665999999</v>
      </c>
      <c r="K23" s="17">
        <v>21.891280946999998</v>
      </c>
      <c r="L23" s="17">
        <v>28.926803014000001</v>
      </c>
    </row>
    <row r="24" spans="1:12" x14ac:dyDescent="0.3">
      <c r="A24" s="31" t="s">
        <v>8</v>
      </c>
      <c r="B24" s="41">
        <v>8.9877606528000005</v>
      </c>
      <c r="C24" s="17">
        <v>14.560894530000001</v>
      </c>
      <c r="D24" s="17">
        <v>19.625566635999999</v>
      </c>
      <c r="E24" s="66"/>
      <c r="F24" s="41">
        <v>9.2898857385000007</v>
      </c>
      <c r="G24" s="17">
        <v>15.142615320000001</v>
      </c>
      <c r="H24" s="17">
        <v>21.025391452000001</v>
      </c>
      <c r="I24" s="66"/>
      <c r="J24" s="41">
        <v>7.6830225711000004</v>
      </c>
      <c r="K24" s="17">
        <v>14.461236506000001</v>
      </c>
      <c r="L24" s="17">
        <v>23.569185476000001</v>
      </c>
    </row>
    <row r="25" spans="1:12" x14ac:dyDescent="0.3">
      <c r="A25" s="31" t="s">
        <v>9</v>
      </c>
      <c r="B25" s="41">
        <v>0.58448093219999997</v>
      </c>
      <c r="C25" s="17">
        <v>6.6920021185999996</v>
      </c>
      <c r="D25" s="17">
        <v>15.17717161</v>
      </c>
      <c r="E25" s="66"/>
      <c r="F25" s="41">
        <v>0.731219328</v>
      </c>
      <c r="G25" s="17">
        <v>6.2419781049000003</v>
      </c>
      <c r="H25" s="17">
        <v>14.946017364999999</v>
      </c>
      <c r="I25" s="66"/>
      <c r="J25" s="41">
        <v>-1.2923368019999999</v>
      </c>
      <c r="K25" s="17">
        <v>6.1021759697000002</v>
      </c>
      <c r="L25" s="17">
        <v>14.132450330999999</v>
      </c>
    </row>
    <row r="26" spans="1:12" x14ac:dyDescent="0.3">
      <c r="A26" s="31" t="s">
        <v>10</v>
      </c>
      <c r="B26" s="17">
        <v>-2.8143933570000002</v>
      </c>
      <c r="C26" s="17">
        <v>-0.17807165899999999</v>
      </c>
      <c r="D26" s="17">
        <v>3.2440412116999999</v>
      </c>
      <c r="E26" s="66"/>
      <c r="F26" s="17">
        <v>-2.6538637399999998</v>
      </c>
      <c r="G26" s="17">
        <v>-5.4412437000000001E-2</v>
      </c>
      <c r="H26" s="17">
        <v>2.7105624143</v>
      </c>
      <c r="I26" s="66"/>
      <c r="J26" s="17">
        <v>-0.26760563399999998</v>
      </c>
      <c r="K26" s="17">
        <v>1.4706572769999999</v>
      </c>
      <c r="L26" s="17">
        <v>3.2194835680999998</v>
      </c>
    </row>
    <row r="27" spans="1:12" x14ac:dyDescent="0.3">
      <c r="A27" s="31" t="s">
        <v>11</v>
      </c>
      <c r="B27" s="17">
        <v>-1.842987309</v>
      </c>
      <c r="C27" s="17">
        <v>-3.5191994790000001</v>
      </c>
      <c r="D27" s="17">
        <v>-3.1804425639999998</v>
      </c>
      <c r="E27" s="66"/>
      <c r="F27" s="17">
        <v>-1.882551957</v>
      </c>
      <c r="G27" s="17">
        <v>-3.5582406959999999</v>
      </c>
      <c r="H27" s="17">
        <v>-3.392460126</v>
      </c>
      <c r="I27" s="66"/>
      <c r="J27" s="17">
        <v>-1.0717761560000001</v>
      </c>
      <c r="K27" s="17">
        <v>-1.918491484</v>
      </c>
      <c r="L27" s="17">
        <v>-1.751824818</v>
      </c>
    </row>
    <row r="28" spans="1:12" x14ac:dyDescent="0.3">
      <c r="A28" s="31" t="s">
        <v>12</v>
      </c>
      <c r="B28" s="17">
        <v>-2.3923333329999998</v>
      </c>
      <c r="C28" s="17">
        <v>-5.665</v>
      </c>
      <c r="D28" s="17">
        <v>-7.3708333330000002</v>
      </c>
      <c r="E28" s="66"/>
      <c r="F28" s="17">
        <v>-2.4553921569999999</v>
      </c>
      <c r="G28" s="17">
        <v>-4.8941176469999998</v>
      </c>
      <c r="H28" s="17">
        <v>-7.7509803919999998</v>
      </c>
      <c r="I28" s="66"/>
      <c r="J28" s="17">
        <v>-1.9924999999999999</v>
      </c>
      <c r="K28" s="17">
        <v>-3.9224999999999999</v>
      </c>
      <c r="L28" s="17">
        <v>-6.3025000000000002</v>
      </c>
    </row>
    <row r="29" spans="1:12" x14ac:dyDescent="0.3">
      <c r="A29" s="31" t="s">
        <v>13</v>
      </c>
      <c r="B29" s="17">
        <v>-3.2429794520000002</v>
      </c>
      <c r="C29" s="17">
        <v>-7.5657534249999996</v>
      </c>
      <c r="D29" s="17">
        <v>-11.448972599999999</v>
      </c>
      <c r="E29" s="66"/>
      <c r="F29" s="17">
        <v>-3.5564063300000002</v>
      </c>
      <c r="G29" s="17">
        <v>-7.7233282289999998</v>
      </c>
      <c r="H29" s="17">
        <v>-11.40786115</v>
      </c>
      <c r="I29" s="66"/>
      <c r="J29" s="17">
        <v>-2.4</v>
      </c>
      <c r="K29" s="17">
        <v>-6.34556962</v>
      </c>
      <c r="L29" s="17">
        <v>-11.78860759</v>
      </c>
    </row>
    <row r="30" spans="1:12" x14ac:dyDescent="0.3">
      <c r="A30" s="31" t="s">
        <v>14</v>
      </c>
      <c r="B30" s="17">
        <v>-3.371378092</v>
      </c>
      <c r="C30" s="17">
        <v>-8.9600706710000004</v>
      </c>
      <c r="D30" s="17">
        <v>-14.50441696</v>
      </c>
      <c r="E30" s="66"/>
      <c r="F30" s="17">
        <v>-3.8377801489999999</v>
      </c>
      <c r="G30" s="17">
        <v>-9.3436499469999994</v>
      </c>
      <c r="H30" s="17">
        <v>-15.2796158</v>
      </c>
      <c r="I30" s="66"/>
      <c r="J30" s="17">
        <v>-3.811944091</v>
      </c>
      <c r="K30" s="17">
        <v>-10.898348159999999</v>
      </c>
      <c r="L30" s="17">
        <v>-16.762388820000002</v>
      </c>
    </row>
    <row r="31" spans="1:12" x14ac:dyDescent="0.3">
      <c r="A31" s="31" t="s">
        <v>15</v>
      </c>
      <c r="B31" s="17">
        <v>-3.909596413</v>
      </c>
      <c r="C31" s="17">
        <v>-10.23300448</v>
      </c>
      <c r="D31" s="17">
        <v>-17.414708520000001</v>
      </c>
      <c r="E31" s="66"/>
      <c r="F31" s="17">
        <v>-4.3253073769999997</v>
      </c>
      <c r="G31" s="17">
        <v>-11.411372950000001</v>
      </c>
      <c r="H31" s="17">
        <v>-18.196209020000001</v>
      </c>
      <c r="I31" s="66"/>
      <c r="J31" s="17">
        <v>-4.6903225810000002</v>
      </c>
      <c r="K31" s="17">
        <v>-12.15741935</v>
      </c>
      <c r="L31" s="17">
        <v>-20.75612903</v>
      </c>
    </row>
    <row r="32" spans="1:12" x14ac:dyDescent="0.3">
      <c r="A32" s="31" t="s">
        <v>29</v>
      </c>
      <c r="B32" s="17">
        <v>-4.7438936780000001</v>
      </c>
      <c r="C32" s="17">
        <v>-11.57902299</v>
      </c>
      <c r="D32" s="17">
        <v>-19.366738510000001</v>
      </c>
      <c r="E32" s="66"/>
      <c r="F32" s="17">
        <v>-4.5723270439999997</v>
      </c>
      <c r="G32" s="17">
        <v>-11.16666667</v>
      </c>
      <c r="H32" s="17">
        <v>-17.494758910000002</v>
      </c>
      <c r="I32" s="66"/>
      <c r="J32" s="17">
        <v>-5.9191919190000002</v>
      </c>
      <c r="K32" s="17">
        <v>-13.39393939</v>
      </c>
      <c r="L32" s="17">
        <v>-21.742424239999998</v>
      </c>
    </row>
    <row r="33" spans="1:12" x14ac:dyDescent="0.3">
      <c r="A33" s="31" t="s">
        <v>30</v>
      </c>
      <c r="B33" s="17">
        <v>-4.6590378330000002</v>
      </c>
      <c r="C33" s="17">
        <v>-10.45913125</v>
      </c>
      <c r="D33" s="17">
        <v>-18.195235870000001</v>
      </c>
      <c r="E33" s="66"/>
      <c r="F33" s="17">
        <v>-4.9906666670000002</v>
      </c>
      <c r="G33" s="17">
        <v>-11.496</v>
      </c>
      <c r="H33" s="17">
        <v>-16.426666669999999</v>
      </c>
      <c r="I33" s="66"/>
      <c r="J33" s="17">
        <v>-3.9681528660000001</v>
      </c>
      <c r="K33" s="17">
        <v>-13.72292994</v>
      </c>
      <c r="L33" s="17">
        <v>-18.563694269999999</v>
      </c>
    </row>
    <row r="34" spans="1:12" x14ac:dyDescent="0.3">
      <c r="A34" s="43" t="s">
        <v>6</v>
      </c>
      <c r="B34" s="44">
        <v>-4.7427466149999997</v>
      </c>
      <c r="C34" s="44">
        <v>-7.9439071569999999</v>
      </c>
      <c r="D34" s="44">
        <v>-18.04255319</v>
      </c>
      <c r="E34" s="7"/>
      <c r="F34" s="44">
        <v>-1.8603351960000001</v>
      </c>
      <c r="G34" s="44">
        <v>-9.2122905030000002</v>
      </c>
      <c r="H34" s="44">
        <v>-10.491620109999999</v>
      </c>
      <c r="I34" s="7"/>
      <c r="J34" s="44">
        <v>-5.5822784810000003</v>
      </c>
      <c r="K34" s="44">
        <v>-7.0759493669999998</v>
      </c>
      <c r="L34" s="44">
        <v>-15.78481013</v>
      </c>
    </row>
    <row r="35" spans="1:12" x14ac:dyDescent="0.3">
      <c r="A35" s="68" t="s">
        <v>107</v>
      </c>
    </row>
  </sheetData>
  <mergeCells count="6">
    <mergeCell ref="B4:D4"/>
    <mergeCell ref="F4:H4"/>
    <mergeCell ref="J4:L4"/>
    <mergeCell ref="B21:D21"/>
    <mergeCell ref="F21:H21"/>
    <mergeCell ref="J21:L21"/>
  </mergeCells>
  <hyperlinks>
    <hyperlink ref="J1"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9"/>
  <sheetViews>
    <sheetView workbookViewId="0">
      <selection activeCell="G1" sqref="G1"/>
    </sheetView>
  </sheetViews>
  <sheetFormatPr defaultRowHeight="14.4" x14ac:dyDescent="0.3"/>
  <cols>
    <col min="1" max="1" width="12.109375" customWidth="1"/>
    <col min="2" max="2" width="11.109375" customWidth="1"/>
    <col min="3" max="3" width="12.6640625" customWidth="1"/>
    <col min="4" max="4" width="4.33203125" customWidth="1"/>
    <col min="5" max="5" width="11.88671875" customWidth="1"/>
    <col min="6" max="6" width="12" customWidth="1"/>
  </cols>
  <sheetData>
    <row r="1" spans="1:10" x14ac:dyDescent="0.3">
      <c r="A1" s="28" t="s">
        <v>119</v>
      </c>
      <c r="G1" s="62" t="s">
        <v>38</v>
      </c>
    </row>
    <row r="4" spans="1:10" x14ac:dyDescent="0.3">
      <c r="A4" s="47" t="s">
        <v>108</v>
      </c>
      <c r="B4" s="7"/>
      <c r="C4" s="142"/>
      <c r="D4" s="142"/>
      <c r="E4" s="142"/>
      <c r="F4" s="142"/>
    </row>
    <row r="5" spans="1:10" x14ac:dyDescent="0.3">
      <c r="A5" s="58"/>
      <c r="B5" s="58" t="s">
        <v>125</v>
      </c>
      <c r="C5" s="58"/>
      <c r="D5" s="58"/>
      <c r="E5" s="58" t="s">
        <v>126</v>
      </c>
      <c r="F5" s="58"/>
    </row>
    <row r="6" spans="1:10" x14ac:dyDescent="0.3">
      <c r="A6" s="47"/>
      <c r="B6" s="49" t="s">
        <v>33</v>
      </c>
      <c r="C6" s="113" t="s">
        <v>32</v>
      </c>
      <c r="D6" s="114"/>
      <c r="E6" s="49" t="s">
        <v>33</v>
      </c>
      <c r="F6" s="113" t="s">
        <v>32</v>
      </c>
    </row>
    <row r="7" spans="1:10" x14ac:dyDescent="0.3">
      <c r="A7" s="31" t="s">
        <v>7</v>
      </c>
      <c r="B7" s="144">
        <v>0.18188488242635892</v>
      </c>
      <c r="C7" s="144">
        <v>-1.3028927762603462E-2</v>
      </c>
      <c r="D7" s="79"/>
      <c r="E7" s="139">
        <v>0.18935796305197217</v>
      </c>
      <c r="F7" s="139">
        <v>-1.3028927762603462E-2</v>
      </c>
    </row>
    <row r="8" spans="1:10" x14ac:dyDescent="0.3">
      <c r="A8" s="31" t="s">
        <v>8</v>
      </c>
      <c r="B8" s="144">
        <v>7.1058161046894261E-2</v>
      </c>
      <c r="C8" s="144">
        <v>-7.7452660005799634E-4</v>
      </c>
      <c r="D8" s="79"/>
      <c r="E8" s="139">
        <v>5.1555735175688344E-2</v>
      </c>
      <c r="F8" s="139">
        <v>-7.1414132946145585E-3</v>
      </c>
      <c r="J8" s="66"/>
    </row>
    <row r="9" spans="1:10" x14ac:dyDescent="0.3">
      <c r="A9" s="31" t="s">
        <v>9</v>
      </c>
      <c r="B9" s="144">
        <v>8.3510614991353038E-2</v>
      </c>
      <c r="C9" s="144">
        <v>6.487019409941429E-3</v>
      </c>
      <c r="D9" s="79"/>
      <c r="E9" s="139">
        <v>4.4679469067807599E-2</v>
      </c>
      <c r="F9" s="139">
        <v>2.6784261838526365E-3</v>
      </c>
      <c r="J9" s="66"/>
    </row>
    <row r="10" spans="1:10" x14ac:dyDescent="0.3">
      <c r="A10" s="31" t="s">
        <v>10</v>
      </c>
      <c r="B10" s="144">
        <v>5.2918575014063302E-2</v>
      </c>
      <c r="C10" s="144">
        <v>1.0748290025236126E-3</v>
      </c>
      <c r="D10" s="79"/>
      <c r="E10" s="139">
        <v>5.0462909266569829E-2</v>
      </c>
      <c r="F10" s="139">
        <v>5.4852595162641071E-3</v>
      </c>
      <c r="J10" s="66"/>
    </row>
    <row r="11" spans="1:10" x14ac:dyDescent="0.3">
      <c r="A11" s="31" t="s">
        <v>11</v>
      </c>
      <c r="B11" s="144">
        <v>1.8701076122135799E-2</v>
      </c>
      <c r="C11" s="144">
        <v>-3.1908418780763589E-4</v>
      </c>
      <c r="D11" s="79"/>
      <c r="E11" s="139">
        <v>2.0299232713958549E-2</v>
      </c>
      <c r="F11" s="139">
        <v>-7.6149265851981765E-5</v>
      </c>
      <c r="J11" s="66"/>
    </row>
    <row r="12" spans="1:10" x14ac:dyDescent="0.3">
      <c r="A12" s="31" t="s">
        <v>12</v>
      </c>
      <c r="B12" s="144">
        <v>1.1380528902932773E-2</v>
      </c>
      <c r="C12" s="144">
        <v>1.4758550444281076E-3</v>
      </c>
      <c r="D12" s="79"/>
      <c r="E12" s="139">
        <v>1.2533814329714054E-2</v>
      </c>
      <c r="F12" s="139">
        <v>1.4758550444281076E-3</v>
      </c>
      <c r="J12" s="66"/>
    </row>
    <row r="13" spans="1:10" x14ac:dyDescent="0.3">
      <c r="A13" s="31" t="s">
        <v>13</v>
      </c>
      <c r="B13" s="144">
        <v>8.7904541736834509E-3</v>
      </c>
      <c r="C13" s="144">
        <v>3.9369945148035532E-3</v>
      </c>
      <c r="D13" s="80"/>
      <c r="E13" s="139">
        <v>9.5351895561007899E-3</v>
      </c>
      <c r="F13" s="139">
        <v>3.9369945148035532E-3</v>
      </c>
      <c r="J13" s="66"/>
    </row>
    <row r="14" spans="1:10" x14ac:dyDescent="0.3">
      <c r="A14" s="31" t="s">
        <v>14</v>
      </c>
      <c r="B14" s="144">
        <v>4.0483088952213159E-3</v>
      </c>
      <c r="C14" s="144">
        <v>7.02733133955188E-3</v>
      </c>
      <c r="D14" s="80"/>
      <c r="E14" s="138">
        <v>4.5704803942121777E-3</v>
      </c>
      <c r="F14" s="141">
        <v>7.02733133955188E-3</v>
      </c>
      <c r="J14" s="66"/>
    </row>
    <row r="15" spans="1:10" x14ac:dyDescent="0.3">
      <c r="A15" s="31" t="s">
        <v>15</v>
      </c>
      <c r="B15" s="144">
        <v>-2.2245715480698346E-3</v>
      </c>
      <c r="C15" s="144">
        <v>1.129823929238059E-2</v>
      </c>
      <c r="D15" s="80"/>
      <c r="E15" s="139">
        <v>-1.8806206670683981E-3</v>
      </c>
      <c r="F15" s="139">
        <v>1.129823929238059E-2</v>
      </c>
      <c r="J15" s="66"/>
    </row>
    <row r="16" spans="1:10" x14ac:dyDescent="0.3">
      <c r="A16" s="31" t="s">
        <v>35</v>
      </c>
      <c r="B16" s="145">
        <v>-2.6356331014181127E-3</v>
      </c>
      <c r="C16" s="145">
        <v>1.7181843821612679E-2</v>
      </c>
      <c r="D16" s="80"/>
      <c r="E16" s="140">
        <v>-2.3762031563218443E-3</v>
      </c>
      <c r="F16" s="140">
        <v>1.7181843821612679E-2</v>
      </c>
      <c r="J16" s="66"/>
    </row>
    <row r="17" spans="1:10" x14ac:dyDescent="0.3">
      <c r="A17" s="31" t="s">
        <v>36</v>
      </c>
      <c r="B17" s="145">
        <v>-3.1987884149821855E-3</v>
      </c>
      <c r="C17" s="145">
        <v>2.9782678437769872E-2</v>
      </c>
      <c r="D17" s="80"/>
      <c r="E17" s="140">
        <v>-3.0530232053997733E-3</v>
      </c>
      <c r="F17" s="140">
        <v>2.9782678437769872E-2</v>
      </c>
      <c r="J17" s="66"/>
    </row>
    <row r="18" spans="1:10" x14ac:dyDescent="0.3">
      <c r="A18" s="43" t="s">
        <v>6</v>
      </c>
      <c r="B18" s="133">
        <v>-2.9971399095228123E-3</v>
      </c>
      <c r="C18" s="133">
        <v>0.10362472238354357</v>
      </c>
      <c r="D18" s="143"/>
      <c r="E18" s="133">
        <v>-2.934935110671489E-3</v>
      </c>
      <c r="F18" s="133">
        <v>0.10362472238354357</v>
      </c>
      <c r="J18" s="66"/>
    </row>
    <row r="19" spans="1:10" x14ac:dyDescent="0.3">
      <c r="A19" s="68" t="s">
        <v>106</v>
      </c>
    </row>
  </sheetData>
  <hyperlinks>
    <hyperlink ref="G1"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71"/>
  <sheetViews>
    <sheetView topLeftCell="A16" workbookViewId="0">
      <selection activeCell="F58" sqref="F58"/>
    </sheetView>
  </sheetViews>
  <sheetFormatPr defaultColWidth="9.109375" defaultRowHeight="14.4" x14ac:dyDescent="0.3"/>
  <cols>
    <col min="1" max="1" width="11.109375" style="66" customWidth="1"/>
    <col min="2" max="4" width="9.33203125" style="66" bestFit="1" customWidth="1"/>
    <col min="5" max="5" width="7.109375" style="66" customWidth="1"/>
    <col min="6" max="9" width="9.88671875" style="66" customWidth="1"/>
    <col min="10" max="10" width="9.109375" style="66"/>
    <col min="11" max="11" width="9.6640625" style="66" customWidth="1"/>
    <col min="12" max="12" width="15.6640625" style="66" customWidth="1"/>
    <col min="13" max="13" width="8.5546875" style="66" customWidth="1"/>
    <col min="14" max="14" width="11.33203125" style="66" customWidth="1"/>
    <col min="15" max="15" width="6.44140625" style="66" customWidth="1"/>
    <col min="16" max="17" width="8.33203125" style="66" customWidth="1"/>
    <col min="18" max="20" width="9.109375" style="66"/>
    <col min="21" max="21" width="10" style="66" bestFit="1" customWidth="1"/>
    <col min="22" max="16384" width="9.109375" style="66"/>
  </cols>
  <sheetData>
    <row r="1" spans="1:9" x14ac:dyDescent="0.3">
      <c r="A1" s="28" t="s">
        <v>144</v>
      </c>
      <c r="I1" s="62" t="s">
        <v>38</v>
      </c>
    </row>
    <row r="26" spans="1:20" ht="54.75" customHeight="1" x14ac:dyDescent="0.3">
      <c r="A26" s="173" t="s">
        <v>147</v>
      </c>
      <c r="B26" s="173"/>
      <c r="C26" s="173"/>
      <c r="D26" s="173"/>
      <c r="E26" s="173"/>
      <c r="F26" s="173"/>
      <c r="G26" s="173"/>
      <c r="H26" s="173"/>
      <c r="I26" s="173"/>
      <c r="J26" s="173"/>
      <c r="K26" s="10"/>
      <c r="L26" s="55"/>
      <c r="M26" s="10"/>
    </row>
    <row r="27" spans="1:20" x14ac:dyDescent="0.3">
      <c r="A27" s="30" t="s">
        <v>22</v>
      </c>
      <c r="F27" s="19"/>
      <c r="G27" s="19"/>
      <c r="H27" s="19"/>
      <c r="I27" s="19"/>
      <c r="J27" s="19"/>
      <c r="K27" s="10"/>
      <c r="L27" s="55"/>
      <c r="M27" s="10"/>
    </row>
    <row r="28" spans="1:20" x14ac:dyDescent="0.3">
      <c r="D28" s="10"/>
      <c r="F28" s="55"/>
      <c r="H28" s="55"/>
      <c r="J28" s="59"/>
      <c r="K28" s="10"/>
      <c r="L28" s="55"/>
      <c r="M28" s="10"/>
    </row>
    <row r="29" spans="1:20" x14ac:dyDescent="0.3">
      <c r="D29" s="10"/>
      <c r="F29" s="55"/>
      <c r="H29" s="55"/>
      <c r="J29" s="59"/>
      <c r="K29" s="10"/>
      <c r="L29" s="55"/>
      <c r="M29" s="10"/>
    </row>
    <row r="30" spans="1:20" x14ac:dyDescent="0.3">
      <c r="D30" s="10"/>
      <c r="F30" s="55"/>
      <c r="H30" s="55"/>
      <c r="J30" s="59"/>
      <c r="K30" s="10"/>
      <c r="L30" s="55"/>
      <c r="M30" s="10"/>
    </row>
    <row r="31" spans="1:20" x14ac:dyDescent="0.3">
      <c r="C31" s="28"/>
      <c r="D31" s="60"/>
      <c r="F31" s="55"/>
      <c r="G31" s="55"/>
      <c r="H31" s="55"/>
      <c r="I31" s="55"/>
      <c r="J31" s="60"/>
      <c r="K31" s="10"/>
      <c r="L31" s="55"/>
      <c r="M31" s="55"/>
      <c r="N31" s="55"/>
      <c r="O31" s="55"/>
      <c r="P31" s="10"/>
    </row>
    <row r="32" spans="1:20" x14ac:dyDescent="0.3">
      <c r="A32" s="47" t="s">
        <v>108</v>
      </c>
      <c r="B32" s="7"/>
      <c r="C32" s="7"/>
      <c r="D32" s="61"/>
      <c r="F32" s="58"/>
      <c r="G32" s="58"/>
      <c r="H32" s="82"/>
      <c r="I32" s="82"/>
      <c r="J32" s="58"/>
      <c r="K32" s="58"/>
      <c r="L32" s="58"/>
      <c r="M32" s="58"/>
      <c r="N32" s="58"/>
      <c r="O32" s="58"/>
      <c r="P32" s="52"/>
      <c r="Q32" s="52"/>
      <c r="R32" s="52"/>
      <c r="S32" s="52"/>
      <c r="T32" s="52"/>
    </row>
    <row r="33" spans="1:20" x14ac:dyDescent="0.3">
      <c r="A33" s="47"/>
      <c r="B33" s="49" t="s">
        <v>33</v>
      </c>
      <c r="C33" s="165" t="s">
        <v>32</v>
      </c>
      <c r="D33" s="49" t="s">
        <v>34</v>
      </c>
      <c r="F33" s="114"/>
      <c r="G33" s="114"/>
      <c r="H33" s="114"/>
      <c r="I33" s="114"/>
      <c r="J33" s="60"/>
      <c r="K33" s="114"/>
      <c r="L33" s="146"/>
      <c r="M33" s="114"/>
      <c r="N33" s="114"/>
      <c r="O33" s="146"/>
      <c r="P33" s="104"/>
      <c r="Q33" s="52"/>
      <c r="T33" s="52"/>
    </row>
    <row r="34" spans="1:20" x14ac:dyDescent="0.3">
      <c r="A34" s="31" t="s">
        <v>7</v>
      </c>
      <c r="B34" s="57">
        <v>0.18562142273888199</v>
      </c>
      <c r="C34" s="57">
        <v>-1.3169894519393401E-2</v>
      </c>
      <c r="D34" s="73">
        <v>1.3951536765183093E-2</v>
      </c>
      <c r="E34" s="164">
        <v>5</v>
      </c>
      <c r="F34" s="164">
        <v>0</v>
      </c>
      <c r="G34" s="69"/>
      <c r="H34" s="85"/>
      <c r="I34" s="70"/>
      <c r="J34" s="158"/>
      <c r="K34" s="83"/>
      <c r="L34" s="83"/>
      <c r="M34" s="79"/>
      <c r="N34" s="139"/>
      <c r="O34" s="139"/>
      <c r="P34" s="78"/>
      <c r="Q34" s="79"/>
      <c r="T34" s="52"/>
    </row>
    <row r="35" spans="1:20" x14ac:dyDescent="0.3">
      <c r="A35" s="31" t="s">
        <v>8</v>
      </c>
      <c r="B35" s="57">
        <v>5.9522384083658536E-2</v>
      </c>
      <c r="C35" s="57">
        <v>-4.6500367619524176E-3</v>
      </c>
      <c r="D35" s="73">
        <v>1.3951536765183093E-2</v>
      </c>
      <c r="E35" s="164">
        <f>E34+10</f>
        <v>15</v>
      </c>
      <c r="F35" s="164">
        <f>F34+10</f>
        <v>10</v>
      </c>
      <c r="G35" s="69"/>
      <c r="H35" s="85"/>
      <c r="I35" s="70"/>
      <c r="J35" s="158"/>
      <c r="K35" s="83"/>
      <c r="L35" s="83"/>
      <c r="M35" s="79"/>
      <c r="N35" s="139"/>
      <c r="O35" s="139"/>
      <c r="P35" s="78"/>
      <c r="Q35" s="79"/>
      <c r="T35" s="52"/>
    </row>
    <row r="36" spans="1:20" x14ac:dyDescent="0.3">
      <c r="A36" s="31" t="s">
        <v>9</v>
      </c>
      <c r="B36" s="57">
        <v>5.9096149734235992E-2</v>
      </c>
      <c r="C36" s="57">
        <v>6.0453165357298652E-3</v>
      </c>
      <c r="D36" s="73">
        <v>1.3951536765183093E-2</v>
      </c>
      <c r="E36" s="164">
        <f t="shared" ref="E36:F42" si="0">E35+10</f>
        <v>25</v>
      </c>
      <c r="F36" s="164">
        <f t="shared" si="0"/>
        <v>20</v>
      </c>
      <c r="G36" s="69"/>
      <c r="H36" s="85"/>
      <c r="I36" s="70"/>
      <c r="J36" s="158"/>
      <c r="K36" s="83"/>
      <c r="L36" s="83"/>
      <c r="M36" s="79"/>
      <c r="N36" s="139"/>
      <c r="O36" s="139"/>
      <c r="P36" s="78"/>
      <c r="Q36" s="79"/>
      <c r="T36" s="52"/>
    </row>
    <row r="37" spans="1:20" x14ac:dyDescent="0.3">
      <c r="A37" s="31" t="s">
        <v>10</v>
      </c>
      <c r="B37" s="57">
        <v>5.3521444320131756E-2</v>
      </c>
      <c r="C37" s="57">
        <v>-6.0318748577454964E-4</v>
      </c>
      <c r="D37" s="73">
        <v>1.3951536765183093E-2</v>
      </c>
      <c r="E37" s="164">
        <f t="shared" si="0"/>
        <v>35</v>
      </c>
      <c r="F37" s="164">
        <f t="shared" si="0"/>
        <v>30</v>
      </c>
      <c r="G37" s="69"/>
      <c r="H37" s="85"/>
      <c r="I37" s="70"/>
      <c r="J37" s="158"/>
      <c r="K37" s="83"/>
      <c r="L37" s="83"/>
      <c r="M37" s="79"/>
      <c r="N37" s="139"/>
      <c r="O37" s="139"/>
      <c r="P37" s="78"/>
      <c r="Q37" s="79"/>
      <c r="T37" s="52"/>
    </row>
    <row r="38" spans="1:20" x14ac:dyDescent="0.3">
      <c r="A38" s="31" t="s">
        <v>11</v>
      </c>
      <c r="B38" s="57">
        <v>1.9500154418047172E-2</v>
      </c>
      <c r="C38" s="57">
        <v>-2.3225692249038933E-3</v>
      </c>
      <c r="D38" s="73">
        <v>1.3951536765183093E-2</v>
      </c>
      <c r="E38" s="164">
        <f t="shared" si="0"/>
        <v>45</v>
      </c>
      <c r="F38" s="164">
        <f t="shared" si="0"/>
        <v>40</v>
      </c>
      <c r="G38" s="69"/>
      <c r="H38" s="85"/>
      <c r="I38" s="70"/>
      <c r="J38" s="158"/>
      <c r="K38" s="83"/>
      <c r="L38" s="83"/>
      <c r="M38" s="79"/>
      <c r="N38" s="139"/>
      <c r="O38" s="139"/>
      <c r="P38" s="78"/>
      <c r="Q38" s="79"/>
      <c r="T38" s="52"/>
    </row>
    <row r="39" spans="1:20" x14ac:dyDescent="0.3">
      <c r="A39" s="31" t="s">
        <v>12</v>
      </c>
      <c r="B39" s="57">
        <v>1.1957171616387891E-2</v>
      </c>
      <c r="C39" s="57">
        <v>4.0526237348136469E-4</v>
      </c>
      <c r="D39" s="73">
        <v>1.3951536765183093E-2</v>
      </c>
      <c r="E39" s="164">
        <f t="shared" si="0"/>
        <v>55</v>
      </c>
      <c r="F39" s="164">
        <f t="shared" si="0"/>
        <v>50</v>
      </c>
      <c r="G39" s="69"/>
      <c r="H39" s="85"/>
      <c r="I39" s="70"/>
      <c r="J39" s="158"/>
      <c r="K39" s="83"/>
      <c r="L39" s="83"/>
      <c r="M39" s="79"/>
      <c r="N39" s="139"/>
      <c r="O39" s="139"/>
      <c r="P39" s="78"/>
      <c r="Q39" s="79"/>
      <c r="T39" s="52"/>
    </row>
    <row r="40" spans="1:20" x14ac:dyDescent="0.3">
      <c r="A40" s="31" t="s">
        <v>13</v>
      </c>
      <c r="B40" s="57">
        <v>9.1628218649448673E-3</v>
      </c>
      <c r="C40" s="57">
        <v>3.525754636006346E-3</v>
      </c>
      <c r="D40" s="73">
        <v>1.3951536765183093E-2</v>
      </c>
      <c r="E40" s="164">
        <f t="shared" si="0"/>
        <v>65</v>
      </c>
      <c r="F40" s="164">
        <f t="shared" si="0"/>
        <v>60</v>
      </c>
      <c r="G40" s="69"/>
      <c r="H40" s="85"/>
      <c r="I40" s="70"/>
      <c r="J40" s="158"/>
      <c r="K40" s="83"/>
      <c r="L40" s="83"/>
      <c r="M40" s="80"/>
      <c r="N40" s="139"/>
      <c r="O40" s="139"/>
      <c r="P40" s="78"/>
      <c r="Q40" s="80"/>
      <c r="T40" s="52"/>
    </row>
    <row r="41" spans="1:20" x14ac:dyDescent="0.3">
      <c r="A41" s="31" t="s">
        <v>14</v>
      </c>
      <c r="B41" s="57">
        <v>4.3093946447167464E-3</v>
      </c>
      <c r="C41" s="57">
        <v>6.8843014004213686E-3</v>
      </c>
      <c r="D41" s="73">
        <v>1.3951536765183093E-2</v>
      </c>
      <c r="E41" s="164">
        <f t="shared" si="0"/>
        <v>75</v>
      </c>
      <c r="F41" s="164">
        <f t="shared" si="0"/>
        <v>70</v>
      </c>
      <c r="G41" s="69"/>
      <c r="H41" s="85"/>
      <c r="I41" s="70"/>
      <c r="J41" s="158"/>
      <c r="K41" s="83"/>
      <c r="L41" s="83"/>
      <c r="M41" s="80"/>
      <c r="N41" s="138"/>
      <c r="O41" s="141"/>
      <c r="P41" s="78"/>
      <c r="Q41" s="80"/>
      <c r="T41" s="52"/>
    </row>
    <row r="42" spans="1:20" x14ac:dyDescent="0.3">
      <c r="A42" s="31" t="s">
        <v>15</v>
      </c>
      <c r="B42" s="72">
        <v>-2.0525961075691162E-3</v>
      </c>
      <c r="C42" s="57">
        <v>1.1573389895202296E-2</v>
      </c>
      <c r="D42" s="73">
        <v>1.3951536765183093E-2</v>
      </c>
      <c r="E42" s="164">
        <f t="shared" si="0"/>
        <v>85</v>
      </c>
      <c r="F42" s="164">
        <f t="shared" si="0"/>
        <v>80</v>
      </c>
      <c r="G42" s="69"/>
      <c r="H42" s="85"/>
      <c r="I42" s="70"/>
      <c r="J42" s="158"/>
      <c r="K42" s="83"/>
      <c r="L42" s="83"/>
      <c r="M42" s="80"/>
      <c r="N42" s="139"/>
      <c r="O42" s="139"/>
      <c r="P42" s="78"/>
      <c r="Q42" s="80"/>
      <c r="T42" s="52"/>
    </row>
    <row r="43" spans="1:20" x14ac:dyDescent="0.3">
      <c r="A43" s="31" t="s">
        <v>35</v>
      </c>
      <c r="B43" s="72">
        <v>-2.5059181289262245E-3</v>
      </c>
      <c r="C43" s="72">
        <v>1.7721517551392143E-2</v>
      </c>
      <c r="D43" s="73">
        <v>1.3951536765183093E-2</v>
      </c>
      <c r="E43" s="168">
        <f>E42+7.5</f>
        <v>92.5</v>
      </c>
      <c r="F43" s="168">
        <f>F42+7.5</f>
        <v>87.5</v>
      </c>
      <c r="G43" s="69"/>
      <c r="H43" s="85"/>
      <c r="I43" s="70"/>
      <c r="J43" s="158"/>
      <c r="K43" s="83"/>
      <c r="L43" s="128"/>
      <c r="M43" s="80"/>
      <c r="N43" s="140"/>
      <c r="O43" s="140"/>
      <c r="P43" s="147"/>
      <c r="Q43" s="80"/>
      <c r="T43" s="52"/>
    </row>
    <row r="44" spans="1:20" x14ac:dyDescent="0.3">
      <c r="A44" s="31" t="s">
        <v>36</v>
      </c>
      <c r="B44" s="72">
        <v>-3.1259058101909794E-3</v>
      </c>
      <c r="C44" s="72">
        <v>3.0345101893951381E-2</v>
      </c>
      <c r="D44" s="73">
        <v>1.3951536765183093E-2</v>
      </c>
      <c r="E44" s="168">
        <f>E43+5</f>
        <v>97.5</v>
      </c>
      <c r="F44" s="168">
        <f>F43+5</f>
        <v>92.5</v>
      </c>
      <c r="G44" s="69"/>
      <c r="H44" s="85"/>
      <c r="I44" s="70"/>
      <c r="J44" s="158"/>
      <c r="K44" s="83"/>
      <c r="L44" s="128"/>
      <c r="M44" s="80"/>
      <c r="N44" s="140"/>
      <c r="O44" s="140"/>
      <c r="P44" s="78"/>
      <c r="Q44" s="80"/>
      <c r="T44" s="52"/>
    </row>
    <row r="45" spans="1:20" x14ac:dyDescent="0.3">
      <c r="A45" s="22" t="s">
        <v>6</v>
      </c>
      <c r="B45" s="72">
        <v>-2.9660375101961942E-3</v>
      </c>
      <c r="C45" s="72">
        <v>0.10324409981528627</v>
      </c>
      <c r="D45" s="73">
        <v>1.3951536765183093E-2</v>
      </c>
      <c r="E45" s="168">
        <f>E44+2</f>
        <v>99.5</v>
      </c>
      <c r="F45" s="168">
        <v>100</v>
      </c>
      <c r="G45" s="69"/>
      <c r="H45" s="85"/>
      <c r="I45" s="70"/>
      <c r="J45" s="158"/>
      <c r="K45" s="83"/>
      <c r="L45" s="128"/>
      <c r="M45" s="78"/>
      <c r="N45" s="145"/>
      <c r="O45" s="145"/>
      <c r="P45" s="78"/>
      <c r="Q45" s="78"/>
    </row>
    <row r="46" spans="1:20" x14ac:dyDescent="0.3">
      <c r="A46" s="129" t="s">
        <v>37</v>
      </c>
      <c r="B46" s="130">
        <v>1.4493281049487555E-2</v>
      </c>
      <c r="C46" s="130">
        <v>1.3951536765183093E-2</v>
      </c>
      <c r="D46" s="131">
        <v>1.3951536765183093E-2</v>
      </c>
      <c r="E46" s="167"/>
      <c r="F46" s="132"/>
      <c r="G46" s="132"/>
      <c r="H46" s="132"/>
      <c r="I46" s="69"/>
      <c r="J46" s="127"/>
      <c r="K46" s="128"/>
      <c r="L46" s="81"/>
      <c r="M46" s="8"/>
      <c r="N46" s="8"/>
    </row>
    <row r="47" spans="1:20" x14ac:dyDescent="0.3">
      <c r="A47" s="19"/>
      <c r="B47" s="19"/>
      <c r="C47" s="19"/>
      <c r="D47" s="52"/>
      <c r="E47" s="52"/>
      <c r="F47" s="70"/>
      <c r="G47" s="52"/>
      <c r="H47" s="52"/>
      <c r="I47" s="10"/>
      <c r="J47" s="10"/>
      <c r="K47" s="10"/>
      <c r="L47" s="10"/>
      <c r="M47" s="10"/>
    </row>
    <row r="48" spans="1:20" x14ac:dyDescent="0.3">
      <c r="A48" s="51" t="s">
        <v>50</v>
      </c>
      <c r="B48" s="19"/>
      <c r="C48" s="19"/>
      <c r="D48" s="19"/>
      <c r="E48" s="19"/>
      <c r="F48" s="19"/>
      <c r="G48" s="19"/>
      <c r="H48" s="19"/>
    </row>
    <row r="49" spans="1:11" x14ac:dyDescent="0.3">
      <c r="A49" s="51" t="s">
        <v>43</v>
      </c>
      <c r="B49" s="19"/>
      <c r="C49" s="19"/>
      <c r="D49" s="19"/>
      <c r="E49" s="19"/>
      <c r="F49" s="19"/>
      <c r="G49" s="19"/>
      <c r="H49" s="19"/>
    </row>
    <row r="50" spans="1:11" x14ac:dyDescent="0.3">
      <c r="A50" s="51"/>
      <c r="B50" s="19"/>
      <c r="C50" s="19"/>
      <c r="D50" s="19"/>
      <c r="E50" s="19"/>
      <c r="F50" s="19"/>
      <c r="G50" s="19"/>
      <c r="H50" s="19"/>
    </row>
    <row r="51" spans="1:11" x14ac:dyDescent="0.3">
      <c r="A51" s="47" t="s">
        <v>149</v>
      </c>
      <c r="B51" s="48"/>
      <c r="C51" s="19"/>
      <c r="D51" s="19"/>
      <c r="E51" s="19"/>
      <c r="F51" s="19"/>
      <c r="G51" s="19"/>
      <c r="H51" s="19"/>
      <c r="I51" s="19"/>
      <c r="J51" s="19"/>
    </row>
    <row r="52" spans="1:11" x14ac:dyDescent="0.3">
      <c r="A52" s="31" t="s">
        <v>7</v>
      </c>
      <c r="B52" s="11">
        <v>0.26286090643584825</v>
      </c>
      <c r="C52" s="8"/>
      <c r="D52" s="8"/>
      <c r="E52" s="123"/>
      <c r="F52" s="101"/>
      <c r="G52" s="123"/>
      <c r="H52" s="19"/>
      <c r="I52" s="19"/>
      <c r="K52" s="111"/>
    </row>
    <row r="53" spans="1:11" x14ac:dyDescent="0.3">
      <c r="A53" s="31" t="s">
        <v>8</v>
      </c>
      <c r="B53" s="11">
        <v>0.1763904153112846</v>
      </c>
      <c r="C53" s="8"/>
      <c r="D53" s="8"/>
      <c r="E53" s="123"/>
      <c r="F53" s="101"/>
      <c r="G53" s="123"/>
      <c r="H53" s="19"/>
      <c r="I53" s="19"/>
      <c r="K53" s="111"/>
    </row>
    <row r="54" spans="1:11" x14ac:dyDescent="0.3">
      <c r="A54" s="31" t="s">
        <v>9</v>
      </c>
      <c r="B54" s="11">
        <v>0.17925054639803981</v>
      </c>
      <c r="C54" s="8"/>
      <c r="D54" s="8"/>
      <c r="E54" s="123"/>
      <c r="F54" s="101"/>
      <c r="G54" s="123"/>
      <c r="H54" s="19"/>
      <c r="I54" s="19"/>
      <c r="K54" s="111"/>
    </row>
    <row r="55" spans="1:11" x14ac:dyDescent="0.3">
      <c r="A55" s="31" t="s">
        <v>10</v>
      </c>
      <c r="B55" s="11">
        <v>0.18101415599235232</v>
      </c>
      <c r="C55" s="8"/>
      <c r="D55" s="8"/>
      <c r="E55" s="123"/>
      <c r="F55" s="101"/>
      <c r="G55" s="123"/>
      <c r="H55" s="19"/>
      <c r="I55" s="19"/>
      <c r="K55" s="19"/>
    </row>
    <row r="56" spans="1:11" x14ac:dyDescent="0.3">
      <c r="A56" s="31" t="s">
        <v>11</v>
      </c>
      <c r="B56" s="11">
        <v>9.4431965074166957E-2</v>
      </c>
      <c r="C56" s="8"/>
      <c r="D56" s="8"/>
      <c r="E56" s="123"/>
      <c r="F56" s="101"/>
      <c r="G56" s="123"/>
      <c r="H56" s="19"/>
      <c r="I56" s="19"/>
      <c r="K56" s="19"/>
    </row>
    <row r="57" spans="1:11" x14ac:dyDescent="0.3">
      <c r="A57" s="31" t="s">
        <v>12</v>
      </c>
      <c r="B57" s="11">
        <v>7.4469465762662557E-2</v>
      </c>
      <c r="C57" s="8"/>
      <c r="D57" s="8"/>
      <c r="E57" s="123"/>
      <c r="F57" s="101"/>
      <c r="G57" s="123"/>
      <c r="H57" s="19"/>
      <c r="I57" s="19"/>
      <c r="K57" s="19"/>
    </row>
    <row r="58" spans="1:11" x14ac:dyDescent="0.3">
      <c r="A58" s="31" t="s">
        <v>13</v>
      </c>
      <c r="B58" s="11">
        <v>6.9756355106614501E-2</v>
      </c>
      <c r="C58" s="8"/>
      <c r="D58" s="8"/>
      <c r="E58" s="123"/>
      <c r="F58" s="172"/>
      <c r="G58" s="123"/>
      <c r="H58" s="19"/>
      <c r="I58" s="19"/>
      <c r="K58" s="19"/>
    </row>
    <row r="59" spans="1:11" x14ac:dyDescent="0.3">
      <c r="A59" s="31" t="s">
        <v>14</v>
      </c>
      <c r="B59" s="11">
        <v>3.9470183373954588E-2</v>
      </c>
      <c r="C59" s="8"/>
      <c r="D59" s="8"/>
      <c r="E59" s="123"/>
      <c r="F59" s="101"/>
      <c r="G59" s="123"/>
      <c r="H59" s="19"/>
      <c r="I59" s="19"/>
      <c r="K59" s="19"/>
    </row>
    <row r="60" spans="1:11" x14ac:dyDescent="0.3">
      <c r="A60" s="31" t="s">
        <v>15</v>
      </c>
      <c r="B60" s="11">
        <v>-2.3300297733474078E-2</v>
      </c>
      <c r="C60" s="8"/>
      <c r="D60" s="8"/>
      <c r="E60" s="123"/>
      <c r="F60" s="101"/>
      <c r="G60" s="123"/>
      <c r="H60" s="19"/>
      <c r="I60" s="19"/>
      <c r="K60" s="19"/>
    </row>
    <row r="61" spans="1:11" x14ac:dyDescent="0.3">
      <c r="A61" s="31" t="s">
        <v>35</v>
      </c>
      <c r="B61" s="11">
        <v>-1.7890710036713314E-2</v>
      </c>
      <c r="C61" s="8"/>
      <c r="D61" s="8"/>
      <c r="E61" s="123"/>
      <c r="F61" s="101"/>
      <c r="G61" s="123"/>
      <c r="H61" s="19"/>
      <c r="I61" s="19"/>
      <c r="K61" s="19"/>
    </row>
    <row r="62" spans="1:11" x14ac:dyDescent="0.3">
      <c r="A62" s="31" t="s">
        <v>36</v>
      </c>
      <c r="B62" s="11">
        <v>-2.4427515266731446E-2</v>
      </c>
      <c r="C62" s="8"/>
      <c r="D62" s="8"/>
      <c r="E62" s="123"/>
      <c r="F62" s="101"/>
      <c r="G62" s="123"/>
      <c r="H62" s="19"/>
      <c r="I62" s="19"/>
      <c r="K62" s="19"/>
    </row>
    <row r="63" spans="1:11" x14ac:dyDescent="0.3">
      <c r="A63" s="22" t="s">
        <v>6</v>
      </c>
      <c r="B63" s="11">
        <v>-1.2025470418003869E-2</v>
      </c>
      <c r="C63" s="171"/>
      <c r="D63" s="171"/>
      <c r="E63" s="157"/>
      <c r="F63" s="101"/>
      <c r="G63" s="123"/>
      <c r="H63" s="19"/>
      <c r="I63" s="19"/>
      <c r="K63" s="19"/>
    </row>
    <row r="64" spans="1:11" x14ac:dyDescent="0.3">
      <c r="A64" s="129" t="s">
        <v>31</v>
      </c>
      <c r="B64" s="170">
        <f>SUM(B52:B63)</f>
        <v>1.0000000000000009</v>
      </c>
      <c r="C64" s="171"/>
      <c r="D64" s="171"/>
      <c r="E64" s="77"/>
      <c r="F64" s="19"/>
      <c r="G64" s="19"/>
      <c r="H64" s="19"/>
      <c r="I64" s="19"/>
      <c r="J64" s="19"/>
    </row>
    <row r="65" spans="1:10" x14ac:dyDescent="0.3">
      <c r="A65" s="56"/>
      <c r="B65" s="74"/>
      <c r="C65" s="52"/>
      <c r="D65" s="52"/>
      <c r="E65" s="52"/>
      <c r="F65" s="19"/>
      <c r="G65" s="19"/>
      <c r="H65" s="19"/>
      <c r="I65" s="19"/>
      <c r="J65" s="19"/>
    </row>
    <row r="66" spans="1:10" x14ac:dyDescent="0.3">
      <c r="A66" s="19"/>
      <c r="B66" s="19"/>
      <c r="C66" s="52"/>
      <c r="D66" s="52"/>
      <c r="E66" s="52"/>
      <c r="F66" s="19"/>
      <c r="G66" s="19"/>
      <c r="H66" s="19"/>
      <c r="I66" s="19"/>
      <c r="J66" s="19"/>
    </row>
    <row r="67" spans="1:10" x14ac:dyDescent="0.3">
      <c r="A67" s="19"/>
      <c r="B67" s="19"/>
      <c r="C67" s="19"/>
      <c r="D67" s="19"/>
      <c r="E67" s="19"/>
      <c r="F67" s="19"/>
      <c r="G67" s="19"/>
      <c r="H67" s="19"/>
      <c r="I67" s="19"/>
      <c r="J67" s="19"/>
    </row>
    <row r="68" spans="1:10" x14ac:dyDescent="0.3">
      <c r="A68" s="19"/>
      <c r="B68" s="19"/>
      <c r="C68" s="19"/>
      <c r="D68" s="19"/>
      <c r="E68" s="19"/>
      <c r="F68" s="19"/>
      <c r="G68" s="19"/>
      <c r="H68" s="19"/>
      <c r="I68" s="19"/>
      <c r="J68" s="19"/>
    </row>
    <row r="69" spans="1:10" x14ac:dyDescent="0.3">
      <c r="A69" s="19"/>
      <c r="B69" s="19"/>
      <c r="C69" s="19"/>
      <c r="D69" s="19"/>
      <c r="E69" s="19"/>
      <c r="F69" s="19"/>
      <c r="G69" s="19"/>
      <c r="H69" s="19"/>
      <c r="I69" s="19"/>
      <c r="J69" s="19"/>
    </row>
    <row r="70" spans="1:10" x14ac:dyDescent="0.3">
      <c r="A70" s="19"/>
      <c r="B70" s="19"/>
      <c r="C70" s="19"/>
      <c r="D70" s="19"/>
      <c r="E70" s="19"/>
      <c r="F70" s="19"/>
      <c r="G70" s="19"/>
      <c r="H70" s="19"/>
      <c r="I70" s="19"/>
      <c r="J70" s="19"/>
    </row>
    <row r="71" spans="1:10" x14ac:dyDescent="0.3">
      <c r="A71" s="19"/>
      <c r="B71" s="19"/>
      <c r="C71" s="19"/>
      <c r="D71" s="19"/>
      <c r="E71" s="19"/>
      <c r="F71" s="19"/>
      <c r="G71" s="19"/>
      <c r="H71" s="19"/>
      <c r="I71" s="19"/>
      <c r="J71" s="19"/>
    </row>
  </sheetData>
  <mergeCells count="1">
    <mergeCell ref="A26:J26"/>
  </mergeCells>
  <hyperlinks>
    <hyperlink ref="I1" location="Index!A1" display="Index"/>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W59"/>
  <sheetViews>
    <sheetView workbookViewId="0">
      <selection activeCell="O24" sqref="O24"/>
    </sheetView>
  </sheetViews>
  <sheetFormatPr defaultColWidth="9.109375" defaultRowHeight="14.4" x14ac:dyDescent="0.3"/>
  <cols>
    <col min="1" max="1" width="12" style="66" customWidth="1"/>
    <col min="2" max="4" width="9.109375" style="66"/>
    <col min="5" max="5" width="2.33203125" style="66" customWidth="1"/>
    <col min="6" max="7" width="9.109375" style="66"/>
    <col min="8" max="8" width="9.44140625" style="66" customWidth="1"/>
    <col min="9" max="9" width="1.5546875" style="66" customWidth="1"/>
    <col min="10" max="16384" width="9.109375" style="66"/>
  </cols>
  <sheetData>
    <row r="1" spans="1:12" x14ac:dyDescent="0.3">
      <c r="A1" s="28" t="s">
        <v>76</v>
      </c>
      <c r="L1" s="62" t="s">
        <v>38</v>
      </c>
    </row>
    <row r="2" spans="1:12" x14ac:dyDescent="0.3">
      <c r="A2" s="28"/>
      <c r="L2" s="169"/>
    </row>
    <row r="4" spans="1:12" ht="17.25" customHeight="1" x14ac:dyDescent="0.3"/>
    <row r="25" spans="1:23" ht="44.25" customHeight="1" x14ac:dyDescent="0.3">
      <c r="A25" s="173" t="s">
        <v>140</v>
      </c>
      <c r="B25" s="173"/>
      <c r="C25" s="173"/>
      <c r="D25" s="173"/>
      <c r="E25" s="173"/>
      <c r="F25" s="173"/>
      <c r="G25" s="173"/>
      <c r="H25" s="173"/>
      <c r="I25" s="173"/>
      <c r="J25" s="173"/>
      <c r="K25" s="173"/>
      <c r="L25" s="19"/>
      <c r="M25" s="19"/>
      <c r="N25" s="19"/>
      <c r="O25" s="19"/>
      <c r="P25" s="19"/>
    </row>
    <row r="26" spans="1:23" x14ac:dyDescent="0.3">
      <c r="A26" s="30" t="s">
        <v>22</v>
      </c>
      <c r="F26" s="19"/>
      <c r="G26" s="19"/>
      <c r="H26" s="19"/>
      <c r="I26" s="19"/>
      <c r="J26" s="19"/>
      <c r="K26" s="19"/>
      <c r="L26" s="19"/>
      <c r="M26" s="19"/>
      <c r="N26" s="19"/>
      <c r="O26" s="19"/>
      <c r="P26" s="19"/>
    </row>
    <row r="27" spans="1:23" x14ac:dyDescent="0.3">
      <c r="A27" s="30"/>
      <c r="F27" s="19"/>
      <c r="G27" s="19"/>
      <c r="H27" s="19"/>
      <c r="I27" s="19"/>
      <c r="J27" s="19"/>
      <c r="K27" s="19"/>
      <c r="L27" s="19"/>
      <c r="M27" s="19"/>
      <c r="N27" s="19"/>
      <c r="O27" s="19"/>
      <c r="P27" s="19"/>
    </row>
    <row r="28" spans="1:23" x14ac:dyDescent="0.3">
      <c r="A28" s="47" t="s">
        <v>46</v>
      </c>
      <c r="B28" s="7"/>
      <c r="C28" s="7"/>
      <c r="D28" s="7"/>
      <c r="E28" s="48"/>
      <c r="F28" s="48"/>
      <c r="G28" s="48"/>
      <c r="H28" s="48"/>
      <c r="I28" s="48"/>
      <c r="J28" s="48"/>
      <c r="K28" s="48"/>
      <c r="L28" s="48"/>
      <c r="M28" s="19"/>
      <c r="N28" s="52"/>
      <c r="O28" s="52"/>
      <c r="P28" s="52"/>
      <c r="R28" s="19"/>
      <c r="S28" s="19"/>
      <c r="T28" s="24"/>
      <c r="U28" s="19"/>
      <c r="V28" s="19"/>
      <c r="W28" s="19"/>
    </row>
    <row r="29" spans="1:23" x14ac:dyDescent="0.3">
      <c r="B29" s="174" t="s">
        <v>27</v>
      </c>
      <c r="C29" s="174"/>
      <c r="D29" s="174"/>
      <c r="E29" s="52"/>
      <c r="F29" s="175" t="s">
        <v>45</v>
      </c>
      <c r="G29" s="175"/>
      <c r="H29" s="175"/>
      <c r="I29" s="52"/>
      <c r="J29" s="175" t="s">
        <v>44</v>
      </c>
      <c r="K29" s="175"/>
      <c r="L29" s="175"/>
      <c r="N29" s="59"/>
      <c r="O29" s="59"/>
      <c r="P29" s="59"/>
      <c r="R29" s="19"/>
      <c r="S29" s="19"/>
      <c r="T29" s="24"/>
      <c r="U29" s="19"/>
      <c r="V29" s="19"/>
      <c r="W29" s="19"/>
    </row>
    <row r="30" spans="1:23" x14ac:dyDescent="0.3">
      <c r="A30" s="47" t="s">
        <v>28</v>
      </c>
      <c r="B30" s="49" t="s">
        <v>24</v>
      </c>
      <c r="C30" s="49" t="s">
        <v>25</v>
      </c>
      <c r="D30" s="49" t="s">
        <v>26</v>
      </c>
      <c r="E30" s="52"/>
      <c r="F30" s="49" t="s">
        <v>24</v>
      </c>
      <c r="G30" s="49" t="s">
        <v>25</v>
      </c>
      <c r="H30" s="49" t="s">
        <v>26</v>
      </c>
      <c r="I30" s="52"/>
      <c r="J30" s="49" t="s">
        <v>24</v>
      </c>
      <c r="K30" s="49" t="s">
        <v>25</v>
      </c>
      <c r="L30" s="49" t="s">
        <v>26</v>
      </c>
      <c r="N30" s="114"/>
      <c r="O30" s="114"/>
      <c r="P30" s="114"/>
      <c r="R30" s="19"/>
      <c r="S30" s="19"/>
      <c r="T30" s="19"/>
      <c r="U30" s="19"/>
      <c r="V30" s="19"/>
      <c r="W30" s="19"/>
    </row>
    <row r="31" spans="1:23" x14ac:dyDescent="0.3">
      <c r="A31" s="31" t="s">
        <v>7</v>
      </c>
      <c r="B31" s="46">
        <v>0.41392989520000001</v>
      </c>
      <c r="C31" s="46">
        <v>0.67671884999999998</v>
      </c>
      <c r="D31" s="46">
        <v>0.80043625149999997</v>
      </c>
      <c r="E31" s="52"/>
      <c r="F31" s="46">
        <v>0.38426902639999999</v>
      </c>
      <c r="G31" s="46">
        <v>0.73242373199999999</v>
      </c>
      <c r="H31" s="46">
        <v>0.98342115969999999</v>
      </c>
      <c r="I31" s="52"/>
      <c r="J31" s="46">
        <v>0.42517926499999997</v>
      </c>
      <c r="K31" s="46">
        <v>0.69775531239999999</v>
      </c>
      <c r="L31" s="46">
        <v>0.90165084880000002</v>
      </c>
      <c r="M31" s="164">
        <v>5</v>
      </c>
      <c r="N31" s="53"/>
      <c r="O31" s="53"/>
      <c r="P31" s="53"/>
      <c r="R31" s="26"/>
      <c r="S31" s="26"/>
      <c r="T31" s="19"/>
      <c r="U31" s="19"/>
      <c r="V31" s="19"/>
      <c r="W31" s="19"/>
    </row>
    <row r="32" spans="1:23" x14ac:dyDescent="0.3">
      <c r="A32" s="31" t="s">
        <v>8</v>
      </c>
      <c r="B32" s="46">
        <v>1.6774838E-2</v>
      </c>
      <c r="C32" s="46">
        <v>9.66218041E-2</v>
      </c>
      <c r="D32" s="46">
        <v>0.12532445340000001</v>
      </c>
      <c r="E32" s="52"/>
      <c r="F32" s="46">
        <v>3.4365593000000002E-3</v>
      </c>
      <c r="G32" s="46">
        <v>0.14122454249999999</v>
      </c>
      <c r="H32" s="46">
        <v>0.38457236020000002</v>
      </c>
      <c r="I32" s="52"/>
      <c r="J32" s="46">
        <v>2.0947467000000001E-2</v>
      </c>
      <c r="K32" s="46">
        <v>0.16797076720000001</v>
      </c>
      <c r="L32" s="46">
        <v>0.37616301499999999</v>
      </c>
      <c r="M32" s="164">
        <f>M31+10</f>
        <v>15</v>
      </c>
      <c r="N32" s="53"/>
      <c r="O32" s="53"/>
      <c r="P32" s="53"/>
      <c r="R32" s="26"/>
      <c r="S32" s="26"/>
      <c r="T32" s="19"/>
      <c r="U32" s="19"/>
      <c r="V32" s="19"/>
      <c r="W32" s="19"/>
    </row>
    <row r="33" spans="1:23" x14ac:dyDescent="0.3">
      <c r="A33" s="31" t="s">
        <v>9</v>
      </c>
      <c r="B33" s="46">
        <v>-6.0194435999999997E-2</v>
      </c>
      <c r="C33" s="46">
        <v>2.95237109E-2</v>
      </c>
      <c r="D33" s="46">
        <v>0.1123533276</v>
      </c>
      <c r="E33" s="54"/>
      <c r="F33" s="46">
        <v>-4.2004303999999999E-2</v>
      </c>
      <c r="G33" s="46">
        <v>8.5201738700000001E-2</v>
      </c>
      <c r="H33" s="46">
        <v>0.39498684340000001</v>
      </c>
      <c r="I33" s="54"/>
      <c r="J33" s="46">
        <v>-1.6102250000000001E-3</v>
      </c>
      <c r="K33" s="46">
        <v>9.0893560100000007E-2</v>
      </c>
      <c r="L33" s="46">
        <v>0.32436108320000001</v>
      </c>
      <c r="M33" s="164">
        <f t="shared" ref="M33:M39" si="0">M32+10</f>
        <v>25</v>
      </c>
      <c r="N33" s="53"/>
      <c r="O33" s="53"/>
      <c r="P33" s="53"/>
      <c r="R33" s="26"/>
      <c r="S33" s="26"/>
      <c r="T33" s="26"/>
      <c r="U33" s="19"/>
      <c r="V33" s="19"/>
      <c r="W33" s="26"/>
    </row>
    <row r="34" spans="1:23" x14ac:dyDescent="0.3">
      <c r="A34" s="31" t="s">
        <v>10</v>
      </c>
      <c r="B34" s="46">
        <v>-2.5314239999999998E-2</v>
      </c>
      <c r="C34" s="46">
        <v>-7.734304E-3</v>
      </c>
      <c r="D34" s="46">
        <v>-2.2208698999999998E-2</v>
      </c>
      <c r="E34" s="52"/>
      <c r="F34" s="46">
        <v>-4.1009562999999999E-2</v>
      </c>
      <c r="G34" s="46">
        <v>3.9799477399999998E-2</v>
      </c>
      <c r="H34" s="46">
        <v>0.21485667410000001</v>
      </c>
      <c r="I34" s="52"/>
      <c r="J34" s="46">
        <v>-8.5611049999999994E-3</v>
      </c>
      <c r="K34" s="46">
        <v>9.1784146000000004E-3</v>
      </c>
      <c r="L34" s="46">
        <v>7.6376860500000004E-2</v>
      </c>
      <c r="M34" s="164">
        <f t="shared" si="0"/>
        <v>35</v>
      </c>
      <c r="N34" s="53"/>
      <c r="O34" s="53"/>
      <c r="P34" s="53"/>
      <c r="R34" s="26"/>
      <c r="S34" s="26"/>
      <c r="T34" s="19"/>
      <c r="U34" s="19"/>
      <c r="V34" s="19"/>
      <c r="W34" s="19"/>
    </row>
    <row r="35" spans="1:23" x14ac:dyDescent="0.3">
      <c r="A35" s="31" t="s">
        <v>11</v>
      </c>
      <c r="B35" s="46">
        <v>-4.6791332999999997E-2</v>
      </c>
      <c r="C35" s="46">
        <v>-9.3945924E-2</v>
      </c>
      <c r="D35" s="46">
        <v>-0.18129747299999999</v>
      </c>
      <c r="E35" s="52"/>
      <c r="F35" s="46">
        <v>-6.5665264000000001E-2</v>
      </c>
      <c r="G35" s="46">
        <v>-7.7505922000000005E-2</v>
      </c>
      <c r="H35" s="46">
        <v>5.4398569600000002E-2</v>
      </c>
      <c r="I35" s="52"/>
      <c r="J35" s="46">
        <v>-5.1264518000000002E-2</v>
      </c>
      <c r="K35" s="46">
        <v>-6.3465736999999994E-2</v>
      </c>
      <c r="L35" s="46">
        <v>-3.0053117000000001E-2</v>
      </c>
      <c r="M35" s="164">
        <f t="shared" si="0"/>
        <v>45</v>
      </c>
      <c r="N35" s="53"/>
      <c r="O35" s="53"/>
      <c r="P35" s="53"/>
      <c r="R35" s="26"/>
      <c r="S35" s="26"/>
      <c r="T35" s="19"/>
      <c r="U35" s="19"/>
      <c r="V35" s="19"/>
      <c r="W35" s="19"/>
    </row>
    <row r="36" spans="1:23" x14ac:dyDescent="0.3">
      <c r="A36" s="31" t="s">
        <v>12</v>
      </c>
      <c r="B36" s="46">
        <v>-4.7213808000000003E-2</v>
      </c>
      <c r="C36" s="46">
        <v>-0.126280278</v>
      </c>
      <c r="D36" s="46">
        <v>-0.23304554799999999</v>
      </c>
      <c r="E36" s="52"/>
      <c r="F36" s="46">
        <v>-7.0706333999999996E-2</v>
      </c>
      <c r="G36" s="46">
        <v>-9.4072475000000003E-2</v>
      </c>
      <c r="H36" s="46">
        <v>-1.7224551000000001E-2</v>
      </c>
      <c r="I36" s="52"/>
      <c r="J36" s="46">
        <v>-4.2149818999999998E-2</v>
      </c>
      <c r="K36" s="46">
        <v>-9.4822282999999993E-2</v>
      </c>
      <c r="L36" s="46">
        <v>-9.0389427999999994E-2</v>
      </c>
      <c r="M36" s="164">
        <f t="shared" si="0"/>
        <v>55</v>
      </c>
      <c r="N36" s="53"/>
      <c r="O36" s="53"/>
      <c r="P36" s="53"/>
      <c r="R36" s="26"/>
      <c r="S36" s="26"/>
      <c r="T36" s="19"/>
      <c r="U36" s="19"/>
      <c r="V36" s="19"/>
      <c r="W36" s="19"/>
    </row>
    <row r="37" spans="1:23" x14ac:dyDescent="0.3">
      <c r="A37" s="31" t="s">
        <v>13</v>
      </c>
      <c r="B37" s="46">
        <v>-5.1498112999999998E-2</v>
      </c>
      <c r="C37" s="46">
        <v>-0.13455888199999999</v>
      </c>
      <c r="D37" s="46">
        <v>-0.26102394400000001</v>
      </c>
      <c r="E37" s="52"/>
      <c r="F37" s="46">
        <v>-8.2053205000000004E-2</v>
      </c>
      <c r="G37" s="46">
        <v>-0.13906173199999999</v>
      </c>
      <c r="H37" s="46">
        <v>-7.0141263999999995E-2</v>
      </c>
      <c r="I37" s="52"/>
      <c r="J37" s="46">
        <v>-3.4506790000000002E-2</v>
      </c>
      <c r="K37" s="46">
        <v>-0.100138607</v>
      </c>
      <c r="L37" s="46">
        <v>-0.12922092499999999</v>
      </c>
      <c r="M37" s="164">
        <f t="shared" si="0"/>
        <v>65</v>
      </c>
      <c r="N37" s="53"/>
      <c r="O37" s="53"/>
      <c r="P37" s="53"/>
      <c r="R37" s="26"/>
      <c r="S37" s="26"/>
      <c r="T37" s="19"/>
      <c r="U37" s="19"/>
      <c r="V37" s="19"/>
      <c r="W37" s="19"/>
    </row>
    <row r="38" spans="1:23" x14ac:dyDescent="0.3">
      <c r="A38" s="31" t="s">
        <v>14</v>
      </c>
      <c r="B38" s="46">
        <v>-5.4422697999999999E-2</v>
      </c>
      <c r="C38" s="46">
        <v>-0.15201885300000001</v>
      </c>
      <c r="D38" s="46">
        <v>-0.28211709899999998</v>
      </c>
      <c r="E38" s="52"/>
      <c r="F38" s="46">
        <v>-7.8384541000000002E-2</v>
      </c>
      <c r="G38" s="46">
        <v>-0.141743648</v>
      </c>
      <c r="H38" s="46">
        <v>-0.122610576</v>
      </c>
      <c r="I38" s="52"/>
      <c r="J38" s="46">
        <v>-5.4513462999999998E-2</v>
      </c>
      <c r="K38" s="46">
        <v>-0.15787884299999999</v>
      </c>
      <c r="L38" s="46">
        <v>-0.17513272699999999</v>
      </c>
      <c r="M38" s="164">
        <f t="shared" si="0"/>
        <v>75</v>
      </c>
      <c r="N38" s="53"/>
      <c r="O38" s="53"/>
      <c r="P38" s="53"/>
      <c r="R38" s="26"/>
      <c r="S38" s="26"/>
      <c r="T38" s="19"/>
      <c r="U38" s="19"/>
      <c r="V38" s="19"/>
      <c r="W38" s="19"/>
    </row>
    <row r="39" spans="1:23" x14ac:dyDescent="0.3">
      <c r="A39" s="31" t="s">
        <v>15</v>
      </c>
      <c r="B39" s="46">
        <v>-5.7527149999999999E-2</v>
      </c>
      <c r="C39" s="46">
        <v>-0.15918400599999999</v>
      </c>
      <c r="D39" s="46">
        <v>-0.313284917</v>
      </c>
      <c r="E39" s="52"/>
      <c r="F39" s="46">
        <v>-7.0280073999999998E-2</v>
      </c>
      <c r="G39" s="46">
        <v>-0.17003989999999999</v>
      </c>
      <c r="H39" s="46">
        <v>-0.150699629</v>
      </c>
      <c r="I39" s="52"/>
      <c r="J39" s="46">
        <v>-6.6909499999999997E-2</v>
      </c>
      <c r="K39" s="46">
        <v>-0.15387389900000001</v>
      </c>
      <c r="L39" s="46">
        <v>-0.218593966</v>
      </c>
      <c r="M39" s="164">
        <f t="shared" si="0"/>
        <v>85</v>
      </c>
      <c r="N39" s="53"/>
      <c r="O39" s="53"/>
      <c r="P39" s="53"/>
      <c r="R39" s="26"/>
      <c r="S39" s="26"/>
      <c r="T39" s="19"/>
      <c r="U39" s="19"/>
      <c r="V39" s="19"/>
      <c r="W39" s="19"/>
    </row>
    <row r="40" spans="1:23" x14ac:dyDescent="0.3">
      <c r="A40" s="31" t="s">
        <v>29</v>
      </c>
      <c r="B40" s="46">
        <v>-8.3265124999999995E-2</v>
      </c>
      <c r="C40" s="46">
        <v>-0.207245232</v>
      </c>
      <c r="D40" s="46">
        <v>-0.35094732299999998</v>
      </c>
      <c r="E40" s="52"/>
      <c r="F40" s="46">
        <v>-9.2202863999999995E-2</v>
      </c>
      <c r="G40" s="46">
        <v>-0.18651957999999999</v>
      </c>
      <c r="H40" s="46">
        <v>-0.146044797</v>
      </c>
      <c r="I40" s="52"/>
      <c r="J40" s="46">
        <v>-9.7051876999999995E-2</v>
      </c>
      <c r="K40" s="46">
        <v>-0.22368852</v>
      </c>
      <c r="L40" s="46">
        <v>-0.28755494500000001</v>
      </c>
      <c r="M40" s="168">
        <f>M39+7.5</f>
        <v>92.5</v>
      </c>
      <c r="N40" s="53"/>
      <c r="O40" s="53"/>
      <c r="P40" s="53"/>
      <c r="R40" s="26"/>
      <c r="S40" s="26"/>
      <c r="T40" s="19"/>
      <c r="U40" s="19"/>
      <c r="V40" s="19"/>
      <c r="W40" s="19"/>
    </row>
    <row r="41" spans="1:23" x14ac:dyDescent="0.3">
      <c r="A41" s="31" t="s">
        <v>30</v>
      </c>
      <c r="B41" s="46">
        <v>-0.13336216000000001</v>
      </c>
      <c r="C41" s="46">
        <v>-0.29046295999999999</v>
      </c>
      <c r="D41" s="46">
        <v>-0.45583089999999998</v>
      </c>
      <c r="E41" s="52"/>
      <c r="F41" s="46">
        <v>-0.12720738000000001</v>
      </c>
      <c r="G41" s="46">
        <v>-0.217086426</v>
      </c>
      <c r="H41" s="46">
        <v>-0.20292126899999999</v>
      </c>
      <c r="I41" s="52"/>
      <c r="J41" s="46">
        <v>-9.5997547000000003E-2</v>
      </c>
      <c r="K41" s="46">
        <v>-0.29219768299999999</v>
      </c>
      <c r="L41" s="46">
        <v>-0.23675316699999999</v>
      </c>
      <c r="M41" s="168">
        <f>M40+5</f>
        <v>97.5</v>
      </c>
      <c r="N41" s="53"/>
      <c r="O41" s="53"/>
      <c r="P41" s="53"/>
      <c r="R41" s="26"/>
      <c r="S41" s="26"/>
      <c r="T41" s="19"/>
      <c r="U41" s="19"/>
      <c r="V41" s="19"/>
      <c r="W41" s="19"/>
    </row>
    <row r="42" spans="1:23" x14ac:dyDescent="0.3">
      <c r="A42" s="43" t="s">
        <v>6</v>
      </c>
      <c r="B42" s="50">
        <v>-0.26158893300000002</v>
      </c>
      <c r="C42" s="50">
        <v>-0.43053127299999999</v>
      </c>
      <c r="D42" s="50">
        <v>-0.68984382</v>
      </c>
      <c r="E42" s="48"/>
      <c r="F42" s="50">
        <v>-0.14689923799999999</v>
      </c>
      <c r="G42" s="50">
        <v>-0.44122371300000002</v>
      </c>
      <c r="H42" s="50">
        <v>-0.36800007899999998</v>
      </c>
      <c r="I42" s="48"/>
      <c r="J42" s="50">
        <v>-0.12607985899999999</v>
      </c>
      <c r="K42" s="50">
        <v>-0.24066597100000001</v>
      </c>
      <c r="L42" s="71">
        <v>-0.37417309900000001</v>
      </c>
      <c r="M42" s="168">
        <f>M41+2</f>
        <v>99.5</v>
      </c>
      <c r="N42" s="53"/>
      <c r="O42" s="53"/>
      <c r="P42" s="53"/>
      <c r="R42" s="26"/>
      <c r="S42" s="26"/>
      <c r="T42" s="19"/>
      <c r="U42" s="19"/>
      <c r="V42" s="19"/>
      <c r="W42" s="19"/>
    </row>
    <row r="43" spans="1:23" ht="11.25" customHeight="1" x14ac:dyDescent="0.3">
      <c r="B43" s="15"/>
      <c r="C43" s="15"/>
      <c r="D43" s="15"/>
      <c r="F43" s="19"/>
      <c r="G43" s="19"/>
      <c r="H43" s="19"/>
      <c r="I43" s="19"/>
      <c r="J43" s="19"/>
      <c r="K43" s="19"/>
      <c r="L43" s="19"/>
      <c r="M43" s="19"/>
      <c r="N43" s="52"/>
      <c r="O43" s="52"/>
      <c r="P43" s="52"/>
      <c r="R43" s="19"/>
      <c r="S43" s="19"/>
      <c r="T43" s="19"/>
      <c r="U43" s="19"/>
      <c r="V43" s="19"/>
      <c r="W43" s="19"/>
    </row>
    <row r="44" spans="1:23" x14ac:dyDescent="0.3">
      <c r="A44" s="68"/>
      <c r="B44" s="15"/>
      <c r="C44" s="15"/>
      <c r="D44" s="15"/>
      <c r="F44" s="19"/>
      <c r="G44" s="19"/>
      <c r="H44" s="19"/>
      <c r="I44" s="19"/>
      <c r="J44" s="19"/>
      <c r="K44" s="19"/>
      <c r="L44" s="19"/>
      <c r="M44" s="19"/>
      <c r="N44" s="19"/>
      <c r="O44" s="19"/>
      <c r="P44" s="19"/>
    </row>
    <row r="47" spans="1:23" x14ac:dyDescent="0.3">
      <c r="N47" s="11"/>
      <c r="O47" s="11"/>
      <c r="P47" s="11"/>
    </row>
    <row r="48" spans="1:23" x14ac:dyDescent="0.3">
      <c r="N48" s="11"/>
      <c r="O48" s="11"/>
      <c r="P48" s="11"/>
    </row>
    <row r="49" spans="14:16" x14ac:dyDescent="0.3">
      <c r="N49" s="11"/>
      <c r="O49" s="11"/>
      <c r="P49" s="11"/>
    </row>
    <row r="50" spans="14:16" x14ac:dyDescent="0.3">
      <c r="N50" s="11"/>
      <c r="O50" s="11"/>
      <c r="P50" s="11"/>
    </row>
    <row r="51" spans="14:16" x14ac:dyDescent="0.3">
      <c r="N51" s="11"/>
      <c r="O51" s="11"/>
      <c r="P51" s="11"/>
    </row>
    <row r="52" spans="14:16" x14ac:dyDescent="0.3">
      <c r="N52" s="11"/>
      <c r="O52" s="11"/>
      <c r="P52" s="11"/>
    </row>
    <row r="53" spans="14:16" x14ac:dyDescent="0.3">
      <c r="N53" s="11"/>
      <c r="O53" s="11"/>
      <c r="P53" s="11"/>
    </row>
    <row r="54" spans="14:16" x14ac:dyDescent="0.3">
      <c r="N54" s="11"/>
      <c r="O54" s="11"/>
      <c r="P54" s="11"/>
    </row>
    <row r="55" spans="14:16" x14ac:dyDescent="0.3">
      <c r="N55" s="11"/>
      <c r="O55" s="11"/>
      <c r="P55" s="11"/>
    </row>
    <row r="56" spans="14:16" x14ac:dyDescent="0.3">
      <c r="N56" s="11"/>
      <c r="O56" s="11"/>
      <c r="P56" s="11"/>
    </row>
    <row r="57" spans="14:16" x14ac:dyDescent="0.3">
      <c r="N57" s="11"/>
      <c r="O57" s="11"/>
      <c r="P57" s="11"/>
    </row>
    <row r="58" spans="14:16" x14ac:dyDescent="0.3">
      <c r="N58" s="11"/>
      <c r="O58" s="11"/>
      <c r="P58" s="11"/>
    </row>
    <row r="59" spans="14:16" x14ac:dyDescent="0.3">
      <c r="N59" s="11"/>
      <c r="O59" s="11"/>
      <c r="P59" s="11"/>
    </row>
  </sheetData>
  <mergeCells count="4">
    <mergeCell ref="A25:K25"/>
    <mergeCell ref="B29:D29"/>
    <mergeCell ref="F29:H29"/>
    <mergeCell ref="J29:L29"/>
  </mergeCells>
  <hyperlinks>
    <hyperlink ref="L1" location="Index!A1" display="Index"/>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56"/>
  <sheetViews>
    <sheetView workbookViewId="0">
      <selection activeCell="O21" sqref="O21"/>
    </sheetView>
  </sheetViews>
  <sheetFormatPr defaultColWidth="9.109375" defaultRowHeight="14.4" x14ac:dyDescent="0.3"/>
  <cols>
    <col min="1" max="1" width="10.109375" style="66" customWidth="1"/>
    <col min="2" max="4" width="9.109375" style="66"/>
    <col min="5" max="5" width="2.6640625" style="66" customWidth="1"/>
    <col min="6" max="8" width="9.109375" style="66"/>
    <col min="9" max="9" width="3" style="66" customWidth="1"/>
    <col min="10" max="16384" width="9.109375" style="66"/>
  </cols>
  <sheetData>
    <row r="1" spans="1:11" x14ac:dyDescent="0.3">
      <c r="A1" s="28" t="s">
        <v>77</v>
      </c>
      <c r="K1" s="62" t="s">
        <v>38</v>
      </c>
    </row>
    <row r="26" spans="1:17" ht="15.75" customHeight="1" x14ac:dyDescent="0.3">
      <c r="A26" s="173" t="s">
        <v>139</v>
      </c>
      <c r="B26" s="173"/>
      <c r="C26" s="173"/>
      <c r="D26" s="173"/>
      <c r="E26" s="173"/>
      <c r="F26" s="173"/>
      <c r="G26" s="173"/>
      <c r="H26" s="173"/>
      <c r="I26" s="173"/>
      <c r="J26" s="173"/>
    </row>
    <row r="27" spans="1:17" x14ac:dyDescent="0.3">
      <c r="A27" s="30" t="s">
        <v>22</v>
      </c>
    </row>
    <row r="28" spans="1:17" x14ac:dyDescent="0.3">
      <c r="N28" s="10"/>
      <c r="O28" s="10"/>
      <c r="P28" s="10"/>
      <c r="Q28" s="10"/>
    </row>
    <row r="29" spans="1:17" x14ac:dyDescent="0.3">
      <c r="A29" s="7"/>
      <c r="B29" s="7"/>
      <c r="C29" s="7"/>
      <c r="D29" s="7"/>
      <c r="E29" s="7"/>
      <c r="F29" s="7"/>
      <c r="G29" s="7"/>
      <c r="H29" s="7"/>
      <c r="I29" s="7"/>
      <c r="J29" s="7"/>
      <c r="K29" s="7"/>
      <c r="L29" s="7"/>
      <c r="N29" s="10"/>
      <c r="O29" s="10"/>
      <c r="P29" s="10"/>
      <c r="Q29" s="10"/>
    </row>
    <row r="30" spans="1:17" x14ac:dyDescent="0.3">
      <c r="B30" s="176" t="s">
        <v>40</v>
      </c>
      <c r="C30" s="176"/>
      <c r="D30" s="176"/>
      <c r="F30" s="176" t="s">
        <v>42</v>
      </c>
      <c r="G30" s="176"/>
      <c r="H30" s="176"/>
      <c r="J30" s="176" t="s">
        <v>41</v>
      </c>
      <c r="K30" s="176"/>
      <c r="L30" s="176"/>
      <c r="N30" s="59"/>
      <c r="O30" s="59"/>
      <c r="P30" s="59"/>
      <c r="Q30" s="10"/>
    </row>
    <row r="31" spans="1:17" x14ac:dyDescent="0.3">
      <c r="A31" s="7"/>
      <c r="B31" s="42" t="s">
        <v>24</v>
      </c>
      <c r="C31" s="42" t="s">
        <v>25</v>
      </c>
      <c r="D31" s="42" t="s">
        <v>26</v>
      </c>
      <c r="F31" s="42" t="s">
        <v>24</v>
      </c>
      <c r="G31" s="42" t="s">
        <v>25</v>
      </c>
      <c r="H31" s="42" t="s">
        <v>26</v>
      </c>
      <c r="J31" s="42" t="s">
        <v>24</v>
      </c>
      <c r="K31" s="42" t="s">
        <v>25</v>
      </c>
      <c r="L31" s="42" t="s">
        <v>26</v>
      </c>
      <c r="N31" s="63"/>
      <c r="O31" s="63"/>
      <c r="P31" s="63"/>
      <c r="Q31" s="10"/>
    </row>
    <row r="32" spans="1:17" x14ac:dyDescent="0.3">
      <c r="A32" s="31" t="s">
        <v>7</v>
      </c>
      <c r="B32" s="17">
        <v>10.084235156</v>
      </c>
      <c r="C32" s="17">
        <v>20.328312371999999</v>
      </c>
      <c r="D32" s="17">
        <v>27.223749634000001</v>
      </c>
      <c r="F32" s="17">
        <v>10.570205479</v>
      </c>
      <c r="G32" s="17">
        <v>20.956763699</v>
      </c>
      <c r="H32" s="17">
        <v>27.458476027</v>
      </c>
      <c r="J32" s="17">
        <v>12.053937433</v>
      </c>
      <c r="K32" s="17">
        <v>22.131607335000002</v>
      </c>
      <c r="L32" s="17">
        <v>29.203883494999999</v>
      </c>
      <c r="N32" s="64"/>
      <c r="O32" s="64"/>
      <c r="P32" s="64"/>
      <c r="Q32" s="10"/>
    </row>
    <row r="33" spans="1:17" x14ac:dyDescent="0.3">
      <c r="A33" s="31" t="s">
        <v>8</v>
      </c>
      <c r="B33" s="41">
        <v>8.4868087642999992</v>
      </c>
      <c r="C33" s="17">
        <v>14.199880757000001</v>
      </c>
      <c r="D33" s="17">
        <v>19.111790133</v>
      </c>
      <c r="F33" s="41">
        <v>8.9838308458</v>
      </c>
      <c r="G33" s="17">
        <v>14.637645107999999</v>
      </c>
      <c r="H33" s="17">
        <v>20.491708125999999</v>
      </c>
      <c r="J33" s="41">
        <v>7.1276391554999998</v>
      </c>
      <c r="K33" s="17">
        <v>15.08925144</v>
      </c>
      <c r="L33" s="17">
        <v>23.070057582</v>
      </c>
      <c r="N33" s="65"/>
      <c r="O33" s="64"/>
      <c r="P33" s="64"/>
      <c r="Q33" s="10"/>
    </row>
    <row r="34" spans="1:17" x14ac:dyDescent="0.3">
      <c r="A34" s="31" t="s">
        <v>9</v>
      </c>
      <c r="B34" s="41">
        <v>0.43083056479999998</v>
      </c>
      <c r="C34" s="17">
        <v>6.9039202658000001</v>
      </c>
      <c r="D34" s="17">
        <v>14.421129568</v>
      </c>
      <c r="F34" s="41">
        <v>0.42427701670000001</v>
      </c>
      <c r="G34" s="17">
        <v>5.8378995433999998</v>
      </c>
      <c r="H34" s="17">
        <v>14.296423135</v>
      </c>
      <c r="J34" s="41">
        <v>-1.671442216</v>
      </c>
      <c r="K34" s="17">
        <v>4.2015281757</v>
      </c>
      <c r="L34" s="17">
        <v>12.921680993000001</v>
      </c>
      <c r="N34" s="65"/>
      <c r="O34" s="64"/>
      <c r="P34" s="64"/>
      <c r="Q34" s="10"/>
    </row>
    <row r="35" spans="1:17" x14ac:dyDescent="0.3">
      <c r="A35" s="31" t="s">
        <v>10</v>
      </c>
      <c r="B35" s="17">
        <v>-2.8227424750000001</v>
      </c>
      <c r="C35" s="17">
        <v>-0.610671937</v>
      </c>
      <c r="D35" s="17">
        <v>2.8035877166000001</v>
      </c>
      <c r="F35" s="17">
        <v>-2.680219278</v>
      </c>
      <c r="G35" s="17">
        <v>-0.38328003700000002</v>
      </c>
      <c r="H35" s="17">
        <v>1.8419369575</v>
      </c>
      <c r="J35" s="17">
        <v>-8.7264150999999998E-2</v>
      </c>
      <c r="K35" s="17">
        <v>1.8077830188999999</v>
      </c>
      <c r="L35" s="17">
        <v>3.1639150943000001</v>
      </c>
      <c r="N35" s="64"/>
      <c r="O35" s="64"/>
      <c r="P35" s="64"/>
      <c r="Q35" s="10"/>
    </row>
    <row r="36" spans="1:17" x14ac:dyDescent="0.3">
      <c r="A36" s="31" t="s">
        <v>11</v>
      </c>
      <c r="B36" s="17">
        <v>-2.0449951089999998</v>
      </c>
      <c r="C36" s="17">
        <v>-3.2874144109999999</v>
      </c>
      <c r="D36" s="17">
        <v>-3.1072709490000001</v>
      </c>
      <c r="F36" s="17">
        <v>-1.862584378</v>
      </c>
      <c r="G36" s="17">
        <v>-3.3138862100000002</v>
      </c>
      <c r="H36" s="17">
        <v>-3.1133076179999999</v>
      </c>
      <c r="J36" s="17">
        <v>-1.4389359129999999</v>
      </c>
      <c r="K36" s="17">
        <v>-1.61547763</v>
      </c>
      <c r="L36" s="17">
        <v>-1.7339782349999999</v>
      </c>
      <c r="N36" s="64"/>
      <c r="O36" s="64"/>
      <c r="P36" s="64"/>
      <c r="Q36" s="10"/>
    </row>
    <row r="37" spans="1:17" x14ac:dyDescent="0.3">
      <c r="A37" s="31" t="s">
        <v>12</v>
      </c>
      <c r="B37" s="17">
        <v>-2.1823718489999999</v>
      </c>
      <c r="C37" s="17">
        <v>-5.3618677039999998</v>
      </c>
      <c r="D37" s="17">
        <v>-6.9199796989999998</v>
      </c>
      <c r="F37" s="17">
        <v>-2.2178020890000001</v>
      </c>
      <c r="G37" s="17">
        <v>-4.4803580309999997</v>
      </c>
      <c r="H37" s="17">
        <v>-6.9706613629999996</v>
      </c>
      <c r="J37" s="17">
        <v>-1.5636822189999999</v>
      </c>
      <c r="K37" s="17">
        <v>-3.8625472890000001</v>
      </c>
      <c r="L37" s="17">
        <v>-6.2459016390000004</v>
      </c>
      <c r="N37" s="64"/>
      <c r="O37" s="64"/>
      <c r="P37" s="64"/>
      <c r="Q37" s="10"/>
    </row>
    <row r="38" spans="1:17" x14ac:dyDescent="0.3">
      <c r="A38" s="31" t="s">
        <v>13</v>
      </c>
      <c r="B38" s="17">
        <v>-2.7971468339999999</v>
      </c>
      <c r="C38" s="17">
        <v>-6.9841684060000002</v>
      </c>
      <c r="D38" s="17">
        <v>-10.651878910000001</v>
      </c>
      <c r="F38" s="17">
        <v>-3.4545920990000001</v>
      </c>
      <c r="G38" s="17">
        <v>-7.6249358650000003</v>
      </c>
      <c r="H38" s="17">
        <v>-10.927142119999999</v>
      </c>
      <c r="J38" s="17">
        <v>-2.429471033</v>
      </c>
      <c r="K38" s="17">
        <v>-6.1410579350000001</v>
      </c>
      <c r="L38" s="17">
        <v>-10.862720400000001</v>
      </c>
      <c r="N38" s="64"/>
      <c r="O38" s="64"/>
      <c r="P38" s="64"/>
      <c r="Q38" s="10"/>
    </row>
    <row r="39" spans="1:17" x14ac:dyDescent="0.3">
      <c r="A39" s="31" t="s">
        <v>14</v>
      </c>
      <c r="B39" s="17">
        <v>-3.4079249960000002</v>
      </c>
      <c r="C39" s="17">
        <v>-9.1149831950000006</v>
      </c>
      <c r="D39" s="17">
        <v>-14.208738719999999</v>
      </c>
      <c r="F39" s="17">
        <v>-3.9273209549999999</v>
      </c>
      <c r="G39" s="17">
        <v>-8.9968169759999999</v>
      </c>
      <c r="H39" s="17">
        <v>-15.15119363</v>
      </c>
      <c r="J39" s="17">
        <v>-3.9592356689999999</v>
      </c>
      <c r="K39" s="17">
        <v>-10.97197452</v>
      </c>
      <c r="L39" s="17">
        <v>-15.95541401</v>
      </c>
      <c r="N39" s="64"/>
      <c r="O39" s="64"/>
      <c r="P39" s="64"/>
      <c r="Q39" s="10"/>
    </row>
    <row r="40" spans="1:17" x14ac:dyDescent="0.3">
      <c r="A40" s="31" t="s">
        <v>15</v>
      </c>
      <c r="B40" s="17">
        <v>-3.7988896849999998</v>
      </c>
      <c r="C40" s="17">
        <v>-9.8545845270000001</v>
      </c>
      <c r="D40" s="17">
        <v>-17.055694840000001</v>
      </c>
      <c r="F40" s="17">
        <v>-4.1174948240000004</v>
      </c>
      <c r="G40" s="17">
        <v>-11.06004141</v>
      </c>
      <c r="H40" s="17">
        <v>-17.78364389</v>
      </c>
      <c r="J40" s="17">
        <v>-4.7917205689999998</v>
      </c>
      <c r="K40" s="17">
        <v>-11.882276839999999</v>
      </c>
      <c r="L40" s="17">
        <v>-20.63518758</v>
      </c>
      <c r="N40" s="64"/>
      <c r="O40" s="64"/>
      <c r="P40" s="64"/>
      <c r="Q40" s="10"/>
    </row>
    <row r="41" spans="1:17" x14ac:dyDescent="0.3">
      <c r="A41" s="31" t="s">
        <v>29</v>
      </c>
      <c r="B41" s="17">
        <v>-4.1345177660000001</v>
      </c>
      <c r="C41" s="17">
        <v>-10.72153735</v>
      </c>
      <c r="D41" s="17">
        <v>-17.83720087</v>
      </c>
      <c r="F41" s="17">
        <v>-4.7796432319999997</v>
      </c>
      <c r="G41" s="17">
        <v>-11.633788040000001</v>
      </c>
      <c r="H41" s="17">
        <v>-17.33997901</v>
      </c>
      <c r="J41" s="17">
        <v>-5.7575757579999998</v>
      </c>
      <c r="K41" s="17">
        <v>-14.527777779999999</v>
      </c>
      <c r="L41" s="17">
        <v>-22.964646460000001</v>
      </c>
      <c r="N41" s="64"/>
      <c r="O41" s="64"/>
      <c r="P41" s="64"/>
      <c r="Q41" s="10"/>
    </row>
    <row r="42" spans="1:17" x14ac:dyDescent="0.3">
      <c r="A42" s="31" t="s">
        <v>30</v>
      </c>
      <c r="B42" s="17">
        <v>-3.7615708269999999</v>
      </c>
      <c r="C42" s="17">
        <v>-10.151472650000001</v>
      </c>
      <c r="D42" s="17">
        <v>-17.905095840000001</v>
      </c>
      <c r="F42" s="17">
        <v>-4.3867549669999999</v>
      </c>
      <c r="G42" s="17">
        <v>-10.7218543</v>
      </c>
      <c r="H42" s="17">
        <v>-16.540397349999999</v>
      </c>
      <c r="J42" s="17">
        <v>-3.8585208999999998</v>
      </c>
      <c r="K42" s="17">
        <v>-13.707395500000001</v>
      </c>
      <c r="L42" s="17">
        <v>-18.54983923</v>
      </c>
      <c r="N42" s="64"/>
      <c r="O42" s="64"/>
      <c r="P42" s="64"/>
      <c r="Q42" s="10"/>
    </row>
    <row r="43" spans="1:17" x14ac:dyDescent="0.3">
      <c r="A43" s="43" t="s">
        <v>6</v>
      </c>
      <c r="B43" s="44">
        <v>-2.9491193739999999</v>
      </c>
      <c r="C43" s="44">
        <v>-6.7964774950000004</v>
      </c>
      <c r="D43" s="44">
        <v>-16.258317030000001</v>
      </c>
      <c r="E43" s="7"/>
      <c r="F43" s="44">
        <v>-1.629213483</v>
      </c>
      <c r="G43" s="44">
        <v>-10.033707870000001</v>
      </c>
      <c r="H43" s="44">
        <v>-10.01123596</v>
      </c>
      <c r="I43" s="7"/>
      <c r="J43" s="44">
        <v>-2.493506494</v>
      </c>
      <c r="K43" s="44">
        <v>-3.5844155839999998</v>
      </c>
      <c r="L43" s="44">
        <v>-14.87012987</v>
      </c>
      <c r="N43" s="64"/>
      <c r="O43" s="64"/>
      <c r="P43" s="64"/>
      <c r="Q43" s="10"/>
    </row>
    <row r="44" spans="1:17" x14ac:dyDescent="0.3">
      <c r="N44" s="10"/>
      <c r="O44" s="10"/>
      <c r="P44" s="10"/>
      <c r="Q44" s="10"/>
    </row>
    <row r="45" spans="1:17" x14ac:dyDescent="0.3">
      <c r="F45" s="64"/>
      <c r="G45" s="64"/>
      <c r="H45" s="64"/>
    </row>
    <row r="46" spans="1:17" x14ac:dyDescent="0.3">
      <c r="F46" s="65"/>
      <c r="G46" s="64"/>
      <c r="H46" s="64"/>
    </row>
    <row r="47" spans="1:17" x14ac:dyDescent="0.3">
      <c r="F47" s="65"/>
      <c r="G47" s="64"/>
      <c r="H47" s="64"/>
    </row>
    <row r="48" spans="1:17" x14ac:dyDescent="0.3">
      <c r="F48" s="64"/>
      <c r="G48" s="64"/>
      <c r="H48" s="64"/>
    </row>
    <row r="49" spans="6:8" x14ac:dyDescent="0.3">
      <c r="F49" s="64"/>
      <c r="G49" s="64"/>
      <c r="H49" s="64"/>
    </row>
    <row r="50" spans="6:8" x14ac:dyDescent="0.3">
      <c r="F50" s="64"/>
      <c r="G50" s="64"/>
      <c r="H50" s="64"/>
    </row>
    <row r="51" spans="6:8" x14ac:dyDescent="0.3">
      <c r="F51" s="64"/>
      <c r="G51" s="64"/>
      <c r="H51" s="64"/>
    </row>
    <row r="52" spans="6:8" x14ac:dyDescent="0.3">
      <c r="F52" s="64"/>
      <c r="G52" s="64"/>
      <c r="H52" s="64"/>
    </row>
    <row r="53" spans="6:8" x14ac:dyDescent="0.3">
      <c r="F53" s="64"/>
      <c r="G53" s="64"/>
      <c r="H53" s="64"/>
    </row>
    <row r="54" spans="6:8" x14ac:dyDescent="0.3">
      <c r="F54" s="64"/>
      <c r="G54" s="64"/>
      <c r="H54" s="64"/>
    </row>
    <row r="55" spans="6:8" x14ac:dyDescent="0.3">
      <c r="F55" s="64"/>
      <c r="G55" s="64"/>
      <c r="H55" s="64"/>
    </row>
    <row r="56" spans="6:8" x14ac:dyDescent="0.3">
      <c r="F56" s="64"/>
      <c r="G56" s="64"/>
      <c r="H56" s="64"/>
    </row>
  </sheetData>
  <mergeCells count="4">
    <mergeCell ref="A26:J26"/>
    <mergeCell ref="B30:D30"/>
    <mergeCell ref="F30:H30"/>
    <mergeCell ref="J30:L30"/>
  </mergeCells>
  <hyperlinks>
    <hyperlink ref="K1" location="Index!A1" display="Index"/>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1"/>
  <sheetViews>
    <sheetView workbookViewId="0">
      <selection activeCell="B21" sqref="B21"/>
    </sheetView>
  </sheetViews>
  <sheetFormatPr defaultColWidth="9.109375" defaultRowHeight="14.4" x14ac:dyDescent="0.3"/>
  <cols>
    <col min="1" max="1" width="22.5546875" style="27" customWidth="1"/>
    <col min="2" max="2" width="17.44140625" style="27" customWidth="1"/>
    <col min="3" max="3" width="1.5546875" style="27" customWidth="1"/>
    <col min="4" max="4" width="10.33203125" style="27" customWidth="1"/>
    <col min="5" max="5" width="1.109375" style="27" customWidth="1"/>
    <col min="6" max="6" width="18" style="27" customWidth="1"/>
    <col min="7" max="7" width="0.6640625" style="27" customWidth="1"/>
    <col min="8" max="8" width="13.33203125" style="27" customWidth="1"/>
    <col min="9" max="9" width="9.6640625" style="27" customWidth="1"/>
    <col min="10" max="10" width="7.33203125" style="27" customWidth="1"/>
    <col min="11" max="16384" width="9.109375" style="27"/>
  </cols>
  <sheetData>
    <row r="1" spans="1:10" x14ac:dyDescent="0.3">
      <c r="A1" s="28" t="s">
        <v>127</v>
      </c>
      <c r="B1" s="1"/>
      <c r="C1" s="1"/>
      <c r="D1" s="1"/>
      <c r="E1" s="1"/>
      <c r="G1" s="1"/>
      <c r="H1" s="62" t="s">
        <v>38</v>
      </c>
      <c r="I1" s="1"/>
    </row>
    <row r="2" spans="1:10" x14ac:dyDescent="0.3">
      <c r="A2" s="2"/>
      <c r="B2" s="2"/>
      <c r="C2" s="2"/>
      <c r="D2" s="2"/>
      <c r="E2" s="2"/>
      <c r="F2" s="2"/>
      <c r="G2" s="2"/>
      <c r="H2" s="2"/>
      <c r="I2" s="1"/>
      <c r="J2" s="10"/>
    </row>
    <row r="3" spans="1:10" x14ac:dyDescent="0.3">
      <c r="A3" s="1"/>
      <c r="B3" s="116" t="s">
        <v>16</v>
      </c>
      <c r="C3" s="3"/>
      <c r="D3" s="116" t="s">
        <v>4</v>
      </c>
      <c r="E3" s="3"/>
      <c r="F3" s="116" t="s">
        <v>3</v>
      </c>
      <c r="G3" s="3"/>
      <c r="H3" s="116" t="s">
        <v>0</v>
      </c>
      <c r="I3" s="1"/>
    </row>
    <row r="4" spans="1:10" x14ac:dyDescent="0.3">
      <c r="A4" s="4" t="s">
        <v>17</v>
      </c>
      <c r="B4" s="29"/>
      <c r="C4" s="29"/>
      <c r="D4" s="1"/>
      <c r="E4" s="1"/>
      <c r="F4" s="1"/>
      <c r="G4" s="1"/>
      <c r="H4" s="1"/>
      <c r="I4" s="1"/>
    </row>
    <row r="5" spans="1:10" x14ac:dyDescent="0.3">
      <c r="A5" s="1" t="s">
        <v>18</v>
      </c>
      <c r="B5" s="12">
        <v>0.86199999999999999</v>
      </c>
      <c r="C5" s="1"/>
      <c r="D5" s="16">
        <v>44.8</v>
      </c>
      <c r="E5" s="1"/>
      <c r="F5" s="14">
        <v>64443</v>
      </c>
      <c r="G5" s="1"/>
      <c r="H5" s="14">
        <v>62846</v>
      </c>
    </row>
    <row r="6" spans="1:10" ht="4.5" customHeight="1" x14ac:dyDescent="0.3">
      <c r="A6" s="1"/>
      <c r="B6" s="12"/>
      <c r="C6" s="1"/>
      <c r="D6" s="1"/>
      <c r="E6" s="1"/>
      <c r="F6" s="1"/>
      <c r="G6" s="1"/>
      <c r="H6" s="1"/>
    </row>
    <row r="7" spans="1:10" x14ac:dyDescent="0.3">
      <c r="A7" s="4" t="s">
        <v>51</v>
      </c>
      <c r="B7" s="12"/>
      <c r="C7" s="1"/>
      <c r="D7" s="16"/>
      <c r="E7" s="1"/>
      <c r="F7" s="14"/>
      <c r="G7" s="1"/>
      <c r="H7" s="14"/>
    </row>
    <row r="8" spans="1:10" x14ac:dyDescent="0.3">
      <c r="A8" s="1" t="s">
        <v>5</v>
      </c>
      <c r="B8" s="12">
        <v>0.77664079880000003</v>
      </c>
      <c r="C8" s="1"/>
      <c r="D8" s="16">
        <v>42.083065050999998</v>
      </c>
      <c r="E8" s="1"/>
      <c r="F8" s="14">
        <v>57594.153947999999</v>
      </c>
      <c r="G8" s="1"/>
      <c r="H8" s="14">
        <v>84532</v>
      </c>
    </row>
    <row r="9" spans="1:10" x14ac:dyDescent="0.3">
      <c r="A9" s="1" t="s">
        <v>1</v>
      </c>
      <c r="B9" s="12">
        <v>0.8244804952</v>
      </c>
      <c r="C9" s="1"/>
      <c r="D9" s="16">
        <v>48.071170969000001</v>
      </c>
      <c r="E9" s="1"/>
      <c r="F9" s="14">
        <v>68608.716778999995</v>
      </c>
      <c r="G9" s="1"/>
      <c r="H9" s="14">
        <v>66825</v>
      </c>
    </row>
    <row r="10" spans="1:10" x14ac:dyDescent="0.3">
      <c r="A10" s="1" t="s">
        <v>2</v>
      </c>
      <c r="B10" s="12">
        <v>0.84336333330000002</v>
      </c>
      <c r="C10" s="1"/>
      <c r="D10" s="16">
        <v>46.192556087</v>
      </c>
      <c r="E10" s="1"/>
      <c r="F10" s="14">
        <v>70885.672980999996</v>
      </c>
      <c r="G10" s="1"/>
      <c r="H10" s="14">
        <v>62091</v>
      </c>
    </row>
    <row r="11" spans="1:10" ht="5.25" customHeight="1" x14ac:dyDescent="0.3">
      <c r="A11" s="5"/>
      <c r="B11" s="12"/>
      <c r="C11" s="1"/>
      <c r="D11" s="1"/>
      <c r="E11" s="1"/>
      <c r="F11" s="1"/>
      <c r="G11" s="1"/>
      <c r="H11" s="1"/>
    </row>
    <row r="12" spans="1:10" s="32" customFormat="1" x14ac:dyDescent="0.3">
      <c r="A12" s="4" t="s">
        <v>52</v>
      </c>
      <c r="B12" s="15"/>
      <c r="C12" s="1"/>
      <c r="D12" s="16"/>
      <c r="E12" s="1"/>
      <c r="F12" s="14"/>
      <c r="G12" s="1"/>
      <c r="H12" s="18"/>
      <c r="I12" s="1"/>
    </row>
    <row r="13" spans="1:10" s="32" customFormat="1" x14ac:dyDescent="0.3">
      <c r="A13" s="1" t="s">
        <v>5</v>
      </c>
      <c r="B13" s="12">
        <v>0.81619110220000002</v>
      </c>
      <c r="C13" s="1"/>
      <c r="D13" s="16">
        <v>43.898661982999997</v>
      </c>
      <c r="E13" s="1"/>
      <c r="F13" s="14">
        <v>44054.084329999998</v>
      </c>
      <c r="G13" s="1"/>
      <c r="H13" s="14">
        <v>110513</v>
      </c>
    </row>
    <row r="14" spans="1:10" s="32" customFormat="1" x14ac:dyDescent="0.3">
      <c r="A14" s="1" t="s">
        <v>1</v>
      </c>
      <c r="B14" s="12">
        <v>0.85841203160000001</v>
      </c>
      <c r="C14" s="1"/>
      <c r="D14" s="16">
        <v>48.703428770000002</v>
      </c>
      <c r="E14" s="1"/>
      <c r="F14" s="14">
        <v>49684.404719999999</v>
      </c>
      <c r="G14" s="1"/>
      <c r="H14" s="14">
        <v>92278</v>
      </c>
    </row>
    <row r="15" spans="1:10" s="32" customFormat="1" x14ac:dyDescent="0.3">
      <c r="A15" s="2" t="s">
        <v>2</v>
      </c>
      <c r="B15" s="23">
        <v>0.87550211389999999</v>
      </c>
      <c r="C15" s="2"/>
      <c r="D15" s="34">
        <v>47.057078922999999</v>
      </c>
      <c r="E15" s="2"/>
      <c r="F15" s="35">
        <v>51030.879442999998</v>
      </c>
      <c r="G15" s="2"/>
      <c r="H15" s="35">
        <v>86249</v>
      </c>
    </row>
    <row r="16" spans="1:10" s="32" customFormat="1" ht="9.75" customHeight="1" x14ac:dyDescent="0.3">
      <c r="A16" s="5"/>
      <c r="B16" s="13"/>
      <c r="C16" s="1"/>
      <c r="D16" s="9"/>
      <c r="E16" s="1"/>
      <c r="F16" s="9"/>
      <c r="G16" s="1"/>
      <c r="H16" s="9"/>
      <c r="I16" s="1"/>
    </row>
    <row r="17" spans="1:10" ht="54.75" customHeight="1" x14ac:dyDescent="0.3">
      <c r="A17" s="177" t="s">
        <v>141</v>
      </c>
      <c r="B17" s="177"/>
      <c r="C17" s="177"/>
      <c r="D17" s="177"/>
      <c r="E17" s="177"/>
      <c r="F17" s="177"/>
      <c r="G17" s="177"/>
      <c r="H17" s="177"/>
      <c r="I17" s="11"/>
      <c r="J17" s="11"/>
    </row>
    <row r="18" spans="1:10" ht="15.75" customHeight="1" x14ac:dyDescent="0.3">
      <c r="A18" s="1" t="s">
        <v>23</v>
      </c>
      <c r="B18" s="12"/>
      <c r="C18" s="1"/>
      <c r="D18" s="1"/>
      <c r="E18" s="1"/>
      <c r="F18" s="1"/>
      <c r="G18" s="1"/>
      <c r="H18" s="1"/>
      <c r="I18" s="1"/>
    </row>
    <row r="19" spans="1:10" x14ac:dyDescent="0.3">
      <c r="A19" s="5"/>
      <c r="B19" s="9"/>
      <c r="C19" s="1"/>
      <c r="D19" s="9"/>
      <c r="E19" s="1"/>
      <c r="F19" s="9"/>
      <c r="G19" s="1"/>
      <c r="H19" s="9"/>
      <c r="I19" s="1"/>
    </row>
    <row r="20" spans="1:10" x14ac:dyDescent="0.3">
      <c r="A20" s="66"/>
      <c r="B20" s="166"/>
      <c r="C20" s="1"/>
      <c r="D20" s="1"/>
      <c r="E20" s="1"/>
      <c r="F20" s="1"/>
      <c r="G20" s="1"/>
      <c r="H20" s="1"/>
      <c r="I20" s="1"/>
    </row>
    <row r="21" spans="1:10" x14ac:dyDescent="0.3">
      <c r="B21" s="20"/>
      <c r="C21" s="20"/>
      <c r="D21" s="20"/>
      <c r="E21" s="21"/>
      <c r="F21" s="20"/>
      <c r="G21" s="20"/>
      <c r="H21" s="1"/>
      <c r="I21" s="1"/>
    </row>
  </sheetData>
  <mergeCells count="1">
    <mergeCell ref="A17:H17"/>
  </mergeCells>
  <hyperlinks>
    <hyperlink ref="H1" location="Index!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48"/>
  <sheetViews>
    <sheetView workbookViewId="0">
      <selection activeCell="I34" sqref="I34"/>
    </sheetView>
  </sheetViews>
  <sheetFormatPr defaultColWidth="9.109375" defaultRowHeight="14.4" x14ac:dyDescent="0.3"/>
  <cols>
    <col min="1" max="1" width="11.109375" style="66" customWidth="1"/>
    <col min="2" max="4" width="9.33203125" style="66" bestFit="1" customWidth="1"/>
    <col min="5" max="5" width="7.109375" style="66" customWidth="1"/>
    <col min="6" max="9" width="9.88671875" style="66" customWidth="1"/>
    <col min="10" max="10" width="9.109375" style="66"/>
    <col min="11" max="11" width="9.6640625" style="66" customWidth="1"/>
    <col min="12" max="12" width="9.109375" style="66"/>
    <col min="13" max="13" width="8.5546875" style="66" customWidth="1"/>
    <col min="14" max="20" width="9.109375" style="66"/>
    <col min="21" max="21" width="10" style="66" bestFit="1" customWidth="1"/>
    <col min="22" max="16384" width="9.109375" style="66"/>
  </cols>
  <sheetData>
    <row r="1" spans="1:8" x14ac:dyDescent="0.3">
      <c r="A1" s="28" t="s">
        <v>131</v>
      </c>
      <c r="H1" s="62" t="s">
        <v>38</v>
      </c>
    </row>
    <row r="26" spans="1:20" ht="14.25" customHeight="1" x14ac:dyDescent="0.3">
      <c r="A26" s="173" t="s">
        <v>136</v>
      </c>
      <c r="B26" s="173"/>
      <c r="C26" s="173"/>
      <c r="D26" s="173"/>
      <c r="E26" s="173"/>
      <c r="F26" s="173"/>
      <c r="G26" s="173"/>
      <c r="H26" s="173"/>
      <c r="I26" s="173"/>
      <c r="J26" s="173"/>
      <c r="K26" s="10"/>
      <c r="L26" s="55"/>
      <c r="M26" s="10"/>
    </row>
    <row r="27" spans="1:20" x14ac:dyDescent="0.3">
      <c r="A27" s="30" t="s">
        <v>22</v>
      </c>
      <c r="F27" s="19"/>
      <c r="G27" s="19"/>
      <c r="H27" s="19"/>
      <c r="I27" s="19"/>
      <c r="J27" s="19"/>
      <c r="K27" s="10"/>
      <c r="L27" s="55"/>
      <c r="M27" s="10"/>
    </row>
    <row r="28" spans="1:20" x14ac:dyDescent="0.3">
      <c r="D28" s="10"/>
      <c r="F28" s="55"/>
      <c r="H28" s="55"/>
      <c r="J28" s="59"/>
      <c r="K28" s="10"/>
      <c r="L28" s="55"/>
      <c r="M28" s="10"/>
    </row>
    <row r="29" spans="1:20" x14ac:dyDescent="0.3">
      <c r="D29" s="10"/>
      <c r="F29" s="55"/>
      <c r="H29" s="55"/>
      <c r="J29" s="59"/>
      <c r="K29" s="10"/>
      <c r="L29" s="55"/>
      <c r="M29" s="10"/>
    </row>
    <row r="30" spans="1:20" x14ac:dyDescent="0.3">
      <c r="A30" s="25"/>
      <c r="C30" s="28"/>
      <c r="D30" s="60"/>
      <c r="F30" s="55"/>
      <c r="G30" s="55"/>
      <c r="H30" s="55"/>
      <c r="I30" s="55"/>
      <c r="J30" s="59"/>
      <c r="K30" s="10"/>
      <c r="L30" s="55"/>
      <c r="M30" s="10"/>
    </row>
    <row r="31" spans="1:20" x14ac:dyDescent="0.3">
      <c r="A31" s="47" t="s">
        <v>108</v>
      </c>
      <c r="B31" s="47"/>
      <c r="C31" s="7"/>
      <c r="D31" s="58"/>
      <c r="F31" s="58"/>
      <c r="G31" s="58"/>
      <c r="H31" s="58"/>
      <c r="I31" s="58"/>
      <c r="J31" s="58"/>
      <c r="K31" s="58"/>
      <c r="L31" s="94"/>
      <c r="M31" s="94"/>
      <c r="N31" s="52"/>
      <c r="O31" s="52"/>
      <c r="P31" s="52"/>
      <c r="Q31" s="52"/>
      <c r="R31" s="52"/>
      <c r="S31" s="52"/>
      <c r="T31" s="52"/>
    </row>
    <row r="32" spans="1:20" x14ac:dyDescent="0.3">
      <c r="A32" s="47" t="s">
        <v>130</v>
      </c>
      <c r="B32" s="49" t="s">
        <v>63</v>
      </c>
      <c r="C32" s="102" t="s">
        <v>132</v>
      </c>
      <c r="D32" s="103"/>
      <c r="F32" s="103"/>
      <c r="G32" s="103"/>
      <c r="H32" s="103"/>
      <c r="I32" s="103"/>
      <c r="J32" s="103"/>
      <c r="K32" s="103"/>
      <c r="L32" s="95"/>
      <c r="M32" s="104"/>
      <c r="N32" s="52"/>
      <c r="O32" s="104"/>
      <c r="P32" s="104"/>
      <c r="Q32" s="52"/>
      <c r="R32" s="104"/>
      <c r="S32" s="52"/>
      <c r="T32" s="52"/>
    </row>
    <row r="33" spans="1:20" x14ac:dyDescent="0.3">
      <c r="A33" s="31" t="s">
        <v>7</v>
      </c>
      <c r="B33" s="57">
        <f>'F1'!B34</f>
        <v>0.18562142273888199</v>
      </c>
      <c r="C33" s="57">
        <v>8.5952883073039887E-2</v>
      </c>
      <c r="D33" s="91"/>
      <c r="E33" s="76"/>
      <c r="F33" s="69"/>
      <c r="G33" s="33"/>
      <c r="H33" s="33"/>
      <c r="I33" s="70"/>
      <c r="J33" s="10"/>
      <c r="K33" s="69"/>
      <c r="L33" s="96"/>
      <c r="M33" s="97"/>
      <c r="N33" s="70"/>
      <c r="O33" s="52"/>
      <c r="P33" s="52"/>
      <c r="Q33" s="52"/>
      <c r="R33" s="52"/>
      <c r="S33" s="52"/>
      <c r="T33" s="52"/>
    </row>
    <row r="34" spans="1:20" x14ac:dyDescent="0.3">
      <c r="A34" s="31" t="s">
        <v>8</v>
      </c>
      <c r="B34" s="57">
        <f>'F1'!B35</f>
        <v>5.9522384083658536E-2</v>
      </c>
      <c r="C34" s="57">
        <v>5.0544423522061781E-2</v>
      </c>
      <c r="D34" s="91"/>
      <c r="E34" s="76"/>
      <c r="F34" s="69"/>
      <c r="G34" s="33"/>
      <c r="H34" s="33"/>
      <c r="I34" s="70"/>
      <c r="J34" s="10"/>
      <c r="K34" s="69"/>
      <c r="L34" s="96"/>
      <c r="M34" s="97"/>
      <c r="N34" s="70"/>
      <c r="O34" s="52"/>
      <c r="P34" s="52"/>
      <c r="Q34" s="52"/>
      <c r="R34" s="52"/>
      <c r="S34" s="52"/>
      <c r="T34" s="52"/>
    </row>
    <row r="35" spans="1:20" x14ac:dyDescent="0.3">
      <c r="A35" s="31" t="s">
        <v>9</v>
      </c>
      <c r="B35" s="57">
        <f>'F1'!B36</f>
        <v>5.9096149734235992E-2</v>
      </c>
      <c r="C35" s="57">
        <v>5.3583302084009632E-2</v>
      </c>
      <c r="D35" s="91"/>
      <c r="E35" s="76"/>
      <c r="F35" s="69"/>
      <c r="G35" s="33"/>
      <c r="H35" s="33"/>
      <c r="I35" s="70"/>
      <c r="J35" s="10"/>
      <c r="K35" s="69"/>
      <c r="L35" s="96"/>
      <c r="M35" s="97"/>
      <c r="N35" s="70"/>
      <c r="O35" s="52"/>
      <c r="P35" s="52"/>
      <c r="Q35" s="52"/>
      <c r="R35" s="52"/>
      <c r="S35" s="52"/>
      <c r="T35" s="52"/>
    </row>
    <row r="36" spans="1:20" x14ac:dyDescent="0.3">
      <c r="A36" s="31" t="s">
        <v>10</v>
      </c>
      <c r="B36" s="57">
        <f>'F1'!B37</f>
        <v>5.3521444320131756E-2</v>
      </c>
      <c r="C36" s="57">
        <v>1.4652393240440089E-2</v>
      </c>
      <c r="D36" s="91"/>
      <c r="E36" s="76"/>
      <c r="F36" s="69"/>
      <c r="G36" s="33"/>
      <c r="H36" s="33"/>
      <c r="I36" s="70"/>
      <c r="J36" s="10"/>
      <c r="K36" s="69"/>
      <c r="L36" s="96"/>
      <c r="M36" s="97"/>
      <c r="N36" s="70"/>
      <c r="O36" s="52"/>
      <c r="P36" s="52"/>
      <c r="Q36" s="52"/>
      <c r="R36" s="52"/>
      <c r="S36" s="52"/>
      <c r="T36" s="52"/>
    </row>
    <row r="37" spans="1:20" x14ac:dyDescent="0.3">
      <c r="A37" s="31" t="s">
        <v>11</v>
      </c>
      <c r="B37" s="57">
        <f>'F1'!B38</f>
        <v>1.9500154418047172E-2</v>
      </c>
      <c r="C37" s="57">
        <v>6.685666296422769E-3</v>
      </c>
      <c r="D37" s="91"/>
      <c r="E37" s="76"/>
      <c r="F37" s="69"/>
      <c r="G37" s="33"/>
      <c r="H37" s="33"/>
      <c r="I37" s="70"/>
      <c r="J37" s="10"/>
      <c r="K37" s="69"/>
      <c r="L37" s="96"/>
      <c r="M37" s="97"/>
      <c r="N37" s="70"/>
      <c r="O37" s="52"/>
      <c r="P37" s="52"/>
      <c r="Q37" s="52"/>
      <c r="R37" s="52"/>
      <c r="S37" s="52"/>
      <c r="T37" s="52"/>
    </row>
    <row r="38" spans="1:20" x14ac:dyDescent="0.3">
      <c r="A38" s="31" t="s">
        <v>12</v>
      </c>
      <c r="B38" s="57">
        <f>'F1'!B39</f>
        <v>1.1957171616387891E-2</v>
      </c>
      <c r="C38" s="57">
        <v>4.8151513386109094E-3</v>
      </c>
      <c r="D38" s="91"/>
      <c r="F38" s="69"/>
      <c r="G38" s="33"/>
      <c r="H38" s="33"/>
      <c r="I38" s="70"/>
      <c r="J38" s="10"/>
      <c r="K38" s="69"/>
      <c r="L38" s="96"/>
      <c r="M38" s="97"/>
      <c r="N38" s="70"/>
      <c r="O38" s="52"/>
      <c r="P38" s="52"/>
      <c r="Q38" s="52"/>
      <c r="R38" s="52"/>
      <c r="S38" s="52"/>
      <c r="T38" s="52"/>
    </row>
    <row r="39" spans="1:20" x14ac:dyDescent="0.3">
      <c r="A39" s="31" t="s">
        <v>13</v>
      </c>
      <c r="B39" s="57">
        <f>'F1'!B40</f>
        <v>9.1628218649448673E-3</v>
      </c>
      <c r="C39" s="57">
        <v>2.1200234231280356E-3</v>
      </c>
      <c r="D39" s="91"/>
      <c r="F39" s="69"/>
      <c r="G39" s="33"/>
      <c r="H39" s="33"/>
      <c r="I39" s="70"/>
      <c r="J39" s="10"/>
      <c r="K39" s="69"/>
      <c r="L39" s="70"/>
      <c r="M39" s="70"/>
      <c r="N39" s="70"/>
      <c r="O39" s="52"/>
      <c r="P39" s="52"/>
      <c r="Q39" s="52"/>
      <c r="R39" s="52"/>
      <c r="S39" s="52"/>
      <c r="T39" s="52"/>
    </row>
    <row r="40" spans="1:20" x14ac:dyDescent="0.3">
      <c r="A40" s="31" t="s">
        <v>14</v>
      </c>
      <c r="B40" s="57">
        <f>'F1'!B41</f>
        <v>4.3093946447167464E-3</v>
      </c>
      <c r="C40" s="57">
        <v>-3.7036197405155235E-4</v>
      </c>
      <c r="D40" s="91"/>
      <c r="F40" s="69"/>
      <c r="G40" s="33"/>
      <c r="H40" s="33"/>
      <c r="I40" s="70"/>
      <c r="J40" s="10"/>
      <c r="K40" s="69"/>
      <c r="L40" s="70"/>
      <c r="M40" s="70"/>
      <c r="N40" s="70"/>
      <c r="O40" s="104"/>
      <c r="P40" s="104"/>
      <c r="Q40" s="104"/>
      <c r="R40" s="104"/>
      <c r="S40" s="52"/>
      <c r="T40" s="52"/>
    </row>
    <row r="41" spans="1:20" x14ac:dyDescent="0.3">
      <c r="A41" s="31" t="s">
        <v>15</v>
      </c>
      <c r="B41" s="57">
        <f>'F1'!B42</f>
        <v>-2.0525961075691162E-3</v>
      </c>
      <c r="C41" s="57">
        <v>-4.025527788994834E-3</v>
      </c>
      <c r="D41" s="91"/>
      <c r="F41" s="69"/>
      <c r="G41" s="33"/>
      <c r="H41" s="33"/>
      <c r="I41" s="70"/>
      <c r="J41" s="10"/>
      <c r="K41" s="69"/>
      <c r="L41" s="70"/>
      <c r="M41" s="70"/>
      <c r="N41" s="70"/>
      <c r="O41" s="52"/>
      <c r="P41" s="52"/>
      <c r="Q41" s="52"/>
      <c r="R41" s="52"/>
      <c r="S41" s="52"/>
      <c r="T41" s="52"/>
    </row>
    <row r="42" spans="1:20" x14ac:dyDescent="0.3">
      <c r="A42" s="31" t="s">
        <v>35</v>
      </c>
      <c r="B42" s="57">
        <f>'F1'!B43</f>
        <v>-2.5059181289262245E-3</v>
      </c>
      <c r="C42" s="57">
        <v>-3.1260768750127066E-3</v>
      </c>
      <c r="D42" s="91"/>
      <c r="F42" s="69"/>
      <c r="G42" s="33"/>
      <c r="H42" s="33"/>
      <c r="I42" s="70"/>
      <c r="J42" s="10"/>
      <c r="K42" s="98"/>
      <c r="L42" s="97"/>
      <c r="M42" s="70"/>
      <c r="N42" s="70"/>
      <c r="O42" s="52"/>
      <c r="P42" s="52"/>
      <c r="Q42" s="52"/>
      <c r="R42" s="52"/>
      <c r="S42" s="52"/>
      <c r="T42" s="52"/>
    </row>
    <row r="43" spans="1:20" x14ac:dyDescent="0.3">
      <c r="A43" s="31" t="s">
        <v>36</v>
      </c>
      <c r="B43" s="57">
        <f>'F1'!B44</f>
        <v>-3.1259058101909794E-3</v>
      </c>
      <c r="C43" s="57">
        <v>-4.0020112737019055E-3</v>
      </c>
      <c r="D43" s="91"/>
      <c r="F43" s="69"/>
      <c r="G43" s="33"/>
      <c r="H43" s="33"/>
      <c r="I43" s="70"/>
      <c r="J43" s="10"/>
      <c r="K43" s="69"/>
      <c r="L43" s="70"/>
      <c r="M43" s="70"/>
      <c r="N43" s="70"/>
      <c r="O43" s="52"/>
      <c r="P43" s="52"/>
      <c r="Q43" s="52"/>
      <c r="R43" s="52"/>
      <c r="S43" s="52"/>
      <c r="T43" s="52"/>
    </row>
    <row r="44" spans="1:20" x14ac:dyDescent="0.3">
      <c r="A44" s="43" t="s">
        <v>6</v>
      </c>
      <c r="B44" s="151">
        <f>'F1'!B45</f>
        <v>-2.9660375101961942E-3</v>
      </c>
      <c r="C44" s="151">
        <v>-1.1962906537312521E-3</v>
      </c>
      <c r="D44" s="91"/>
      <c r="F44" s="69"/>
      <c r="G44" s="33"/>
      <c r="H44" s="33"/>
      <c r="I44" s="70"/>
      <c r="K44" s="69"/>
      <c r="L44" s="69"/>
      <c r="M44" s="69"/>
      <c r="N44" s="6"/>
    </row>
    <row r="45" spans="1:20" x14ac:dyDescent="0.3">
      <c r="A45" s="19"/>
      <c r="B45" s="19"/>
      <c r="C45" s="19"/>
      <c r="D45" s="52"/>
      <c r="E45" s="52"/>
      <c r="F45" s="70"/>
      <c r="G45" s="52"/>
      <c r="H45" s="52"/>
      <c r="I45" s="10"/>
      <c r="J45" s="10"/>
      <c r="K45" s="10"/>
      <c r="L45" s="10"/>
      <c r="M45" s="10"/>
    </row>
    <row r="46" spans="1:20" x14ac:dyDescent="0.3">
      <c r="A46" s="68"/>
      <c r="B46" s="19"/>
      <c r="C46" s="19"/>
      <c r="D46" s="19"/>
      <c r="E46" s="19"/>
      <c r="F46" s="19"/>
      <c r="G46" s="19"/>
      <c r="H46" s="19"/>
    </row>
    <row r="47" spans="1:20" x14ac:dyDescent="0.3">
      <c r="A47" s="68"/>
      <c r="B47" s="19"/>
      <c r="C47" s="19"/>
      <c r="D47" s="19"/>
      <c r="E47" s="19"/>
      <c r="F47" s="19"/>
      <c r="G47" s="19"/>
      <c r="H47" s="19"/>
    </row>
    <row r="48" spans="1:20" x14ac:dyDescent="0.3">
      <c r="A48" s="51"/>
      <c r="B48" s="19"/>
      <c r="C48" s="19"/>
      <c r="D48" s="19"/>
      <c r="E48" s="19"/>
      <c r="F48" s="19"/>
      <c r="G48" s="19"/>
      <c r="H48" s="19"/>
    </row>
  </sheetData>
  <mergeCells count="1">
    <mergeCell ref="A26:J26"/>
  </mergeCells>
  <hyperlinks>
    <hyperlink ref="H1" location="Index!A1" display="Index"/>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60"/>
  <sheetViews>
    <sheetView workbookViewId="0">
      <selection activeCell="L37" sqref="L37:L38"/>
    </sheetView>
  </sheetViews>
  <sheetFormatPr defaultColWidth="9.109375" defaultRowHeight="14.4" x14ac:dyDescent="0.3"/>
  <cols>
    <col min="1" max="1" width="15.88671875" style="66" customWidth="1"/>
    <col min="2" max="4" width="9.33203125" style="66" bestFit="1" customWidth="1"/>
    <col min="5" max="5" width="7.109375" style="66" customWidth="1"/>
    <col min="6" max="9" width="9.88671875" style="66" customWidth="1"/>
    <col min="10" max="10" width="9.109375" style="66"/>
    <col min="11" max="11" width="9.6640625" style="66" customWidth="1"/>
    <col min="12" max="12" width="9.109375" style="66"/>
    <col min="13" max="13" width="8.5546875" style="66" customWidth="1"/>
    <col min="14" max="20" width="9.109375" style="66"/>
    <col min="21" max="21" width="10" style="66" bestFit="1" customWidth="1"/>
    <col min="22" max="16384" width="9.109375" style="66"/>
  </cols>
  <sheetData>
    <row r="1" spans="1:9" x14ac:dyDescent="0.3">
      <c r="A1" s="28" t="s">
        <v>145</v>
      </c>
      <c r="I1" s="62" t="s">
        <v>38</v>
      </c>
    </row>
    <row r="26" spans="1:20" ht="16.5" customHeight="1" x14ac:dyDescent="0.3">
      <c r="A26" s="173" t="s">
        <v>136</v>
      </c>
      <c r="B26" s="173"/>
      <c r="C26" s="173"/>
      <c r="D26" s="173"/>
      <c r="E26" s="173"/>
      <c r="F26" s="173"/>
      <c r="G26" s="173"/>
      <c r="H26" s="173"/>
      <c r="I26" s="173"/>
      <c r="J26" s="173"/>
      <c r="K26" s="10"/>
      <c r="L26" s="55"/>
      <c r="M26" s="10"/>
    </row>
    <row r="27" spans="1:20" x14ac:dyDescent="0.3">
      <c r="A27" s="30" t="s">
        <v>22</v>
      </c>
      <c r="F27" s="19"/>
      <c r="G27" s="19"/>
      <c r="H27" s="19"/>
      <c r="I27" s="19"/>
      <c r="J27" s="19"/>
      <c r="K27" s="10"/>
      <c r="L27" s="55"/>
      <c r="M27" s="10"/>
    </row>
    <row r="28" spans="1:20" x14ac:dyDescent="0.3">
      <c r="D28" s="10"/>
      <c r="F28" s="55"/>
      <c r="H28" s="55"/>
      <c r="J28" s="59"/>
      <c r="K28" s="10"/>
      <c r="L28" s="55"/>
      <c r="M28" s="10"/>
    </row>
    <row r="29" spans="1:20" x14ac:dyDescent="0.3">
      <c r="D29" s="10"/>
      <c r="F29" s="55"/>
      <c r="H29" s="55"/>
      <c r="J29" s="59"/>
      <c r="K29" s="10"/>
      <c r="L29" s="55"/>
      <c r="M29" s="10"/>
    </row>
    <row r="30" spans="1:20" x14ac:dyDescent="0.3">
      <c r="D30" s="10"/>
      <c r="F30" s="55"/>
      <c r="G30" s="10"/>
      <c r="H30" s="55"/>
      <c r="I30" s="10"/>
      <c r="J30" s="59"/>
      <c r="K30" s="10"/>
      <c r="L30" s="55"/>
      <c r="M30" s="10"/>
    </row>
    <row r="31" spans="1:20" x14ac:dyDescent="0.3">
      <c r="C31" s="28"/>
      <c r="D31" s="60"/>
      <c r="F31" s="55"/>
      <c r="G31" s="55"/>
      <c r="H31" s="55"/>
      <c r="I31" s="55"/>
      <c r="J31" s="59"/>
      <c r="K31" s="10"/>
      <c r="L31" s="55"/>
      <c r="M31" s="10"/>
    </row>
    <row r="32" spans="1:20" x14ac:dyDescent="0.3">
      <c r="A32" s="47" t="s">
        <v>108</v>
      </c>
      <c r="B32" s="47"/>
      <c r="C32" s="7"/>
      <c r="D32" s="58"/>
      <c r="F32" s="47" t="s">
        <v>69</v>
      </c>
      <c r="G32" s="7"/>
      <c r="H32" s="82"/>
      <c r="I32" s="82"/>
      <c r="J32" s="58"/>
      <c r="K32" s="58"/>
      <c r="L32" s="94"/>
      <c r="M32" s="94"/>
      <c r="N32" s="52"/>
      <c r="O32" s="52"/>
      <c r="P32" s="52"/>
      <c r="Q32" s="52"/>
      <c r="R32" s="52"/>
      <c r="S32" s="52"/>
      <c r="T32" s="52"/>
    </row>
    <row r="33" spans="1:20" x14ac:dyDescent="0.3">
      <c r="A33" s="47"/>
      <c r="B33" s="49" t="s">
        <v>33</v>
      </c>
      <c r="C33" s="102" t="s">
        <v>32</v>
      </c>
      <c r="D33" s="103"/>
      <c r="F33" s="49" t="s">
        <v>33</v>
      </c>
      <c r="G33" s="102" t="s">
        <v>32</v>
      </c>
      <c r="H33" s="103"/>
      <c r="I33" s="103"/>
      <c r="J33" s="103"/>
      <c r="K33" s="103"/>
      <c r="L33" s="95"/>
      <c r="M33" s="104"/>
      <c r="N33" s="52"/>
      <c r="O33" s="104"/>
      <c r="P33" s="104"/>
      <c r="Q33" s="52"/>
      <c r="R33" s="104"/>
      <c r="S33" s="52"/>
      <c r="T33" s="52"/>
    </row>
    <row r="34" spans="1:20" x14ac:dyDescent="0.3">
      <c r="A34" s="31" t="s">
        <v>47</v>
      </c>
      <c r="B34" s="57">
        <f>F34/24</f>
        <v>0.10268934465721628</v>
      </c>
      <c r="C34" s="57">
        <f>G34/24</f>
        <v>-8.5499365280200989E-4</v>
      </c>
      <c r="D34" s="73"/>
      <c r="F34" s="57">
        <v>2.4645442717731907</v>
      </c>
      <c r="G34" s="57">
        <v>-2.0519847667248237E-2</v>
      </c>
      <c r="H34" s="69"/>
      <c r="I34" s="69"/>
      <c r="J34" s="10"/>
      <c r="K34" s="69"/>
      <c r="L34" s="96"/>
      <c r="M34" s="97"/>
      <c r="N34" s="70"/>
      <c r="O34" s="52"/>
      <c r="P34" s="52"/>
      <c r="Q34" s="52"/>
      <c r="R34" s="52"/>
      <c r="S34" s="52"/>
      <c r="T34" s="52"/>
    </row>
    <row r="35" spans="1:20" x14ac:dyDescent="0.3">
      <c r="A35" s="31" t="s">
        <v>48</v>
      </c>
      <c r="B35" s="57">
        <f t="shared" ref="B35:C39" si="0">F35/24</f>
        <v>4.7009538667287361E-2</v>
      </c>
      <c r="C35" s="57">
        <f t="shared" si="0"/>
        <v>8.8130208961904313E-4</v>
      </c>
      <c r="D35" s="73"/>
      <c r="F35" s="57">
        <v>1.1282289280148967</v>
      </c>
      <c r="G35" s="57">
        <v>2.1151250150857035E-2</v>
      </c>
      <c r="H35" s="69"/>
      <c r="I35" s="69"/>
      <c r="J35" s="10"/>
      <c r="K35" s="69"/>
      <c r="L35" s="96"/>
      <c r="M35" s="97"/>
      <c r="N35" s="70"/>
      <c r="O35" s="52"/>
      <c r="P35" s="52"/>
      <c r="Q35" s="52"/>
      <c r="R35" s="52"/>
      <c r="S35" s="52"/>
      <c r="T35" s="52"/>
    </row>
    <row r="36" spans="1:20" x14ac:dyDescent="0.3">
      <c r="A36" s="31" t="s">
        <v>70</v>
      </c>
      <c r="B36" s="57">
        <f t="shared" si="0"/>
        <v>1.0712168700976308E-2</v>
      </c>
      <c r="C36" s="57">
        <f t="shared" si="0"/>
        <v>-3.9301035702777481E-4</v>
      </c>
      <c r="D36" s="73"/>
      <c r="F36" s="57">
        <v>0.2570920488234314</v>
      </c>
      <c r="G36" s="57">
        <v>-9.4322485686665954E-3</v>
      </c>
      <c r="H36" s="69"/>
      <c r="I36" s="69"/>
      <c r="J36" s="10"/>
      <c r="K36" s="69"/>
      <c r="L36" s="96"/>
      <c r="M36" s="97"/>
      <c r="N36" s="70"/>
      <c r="O36" s="52"/>
      <c r="P36" s="52"/>
      <c r="Q36" s="52"/>
      <c r="R36" s="52"/>
      <c r="S36" s="52"/>
      <c r="T36" s="52"/>
    </row>
    <row r="37" spans="1:20" x14ac:dyDescent="0.3">
      <c r="A37" s="31" t="s">
        <v>71</v>
      </c>
      <c r="B37" s="57">
        <f t="shared" si="0"/>
        <v>2.3302810622441978E-4</v>
      </c>
      <c r="C37" s="57">
        <f t="shared" si="0"/>
        <v>5.9753467707076464E-3</v>
      </c>
      <c r="D37" s="73"/>
      <c r="F37" s="57">
        <v>5.5926745493860746E-3</v>
      </c>
      <c r="G37" s="57">
        <v>0.14340832249698351</v>
      </c>
      <c r="H37" s="69"/>
      <c r="I37" s="69"/>
      <c r="J37" s="10"/>
      <c r="K37" s="69"/>
      <c r="L37" s="96"/>
      <c r="M37" s="97"/>
      <c r="N37" s="70"/>
      <c r="O37" s="52"/>
      <c r="P37" s="52"/>
      <c r="Q37" s="52"/>
      <c r="R37" s="52"/>
      <c r="S37" s="52"/>
      <c r="T37" s="52"/>
    </row>
    <row r="38" spans="1:20" x14ac:dyDescent="0.3">
      <c r="A38" s="31" t="s">
        <v>49</v>
      </c>
      <c r="B38" s="57">
        <f t="shared" si="0"/>
        <v>-3.9497716913199496E-3</v>
      </c>
      <c r="C38" s="57">
        <f t="shared" si="0"/>
        <v>2.0596321291906462E-2</v>
      </c>
      <c r="D38" s="73"/>
      <c r="F38" s="57">
        <v>-9.4794520591678796E-2</v>
      </c>
      <c r="G38" s="57">
        <v>0.49431171100575511</v>
      </c>
      <c r="H38" s="69"/>
      <c r="I38" s="69"/>
      <c r="J38" s="10"/>
      <c r="K38" s="69"/>
      <c r="L38" s="96"/>
      <c r="M38" s="97"/>
      <c r="N38" s="70"/>
      <c r="O38" s="52"/>
      <c r="P38" s="52"/>
      <c r="Q38" s="52"/>
      <c r="R38" s="52"/>
      <c r="S38" s="52"/>
      <c r="T38" s="52"/>
    </row>
    <row r="39" spans="1:20" x14ac:dyDescent="0.3">
      <c r="A39" s="43" t="s">
        <v>6</v>
      </c>
      <c r="B39" s="151">
        <f t="shared" si="0"/>
        <v>-1.6191838430938212E-2</v>
      </c>
      <c r="C39" s="151">
        <f t="shared" si="0"/>
        <v>3.2460504440755038E-2</v>
      </c>
      <c r="D39" s="73"/>
      <c r="F39" s="151">
        <v>-0.38860412234251712</v>
      </c>
      <c r="G39" s="151">
        <v>0.77905210657812085</v>
      </c>
      <c r="H39" s="69"/>
      <c r="I39" s="69"/>
      <c r="J39" s="10"/>
      <c r="K39" s="69"/>
      <c r="L39" s="96"/>
      <c r="M39" s="97"/>
      <c r="N39" s="70"/>
      <c r="O39" s="52"/>
      <c r="P39" s="52"/>
      <c r="Q39" s="52"/>
      <c r="R39" s="52"/>
      <c r="S39" s="52"/>
      <c r="T39" s="52"/>
    </row>
    <row r="40" spans="1:20" x14ac:dyDescent="0.3">
      <c r="A40" s="56"/>
      <c r="B40" s="74"/>
      <c r="C40" s="74"/>
      <c r="D40" s="75"/>
      <c r="F40" s="74"/>
      <c r="G40" s="57"/>
      <c r="H40" s="69"/>
      <c r="I40" s="69"/>
      <c r="J40" s="10"/>
      <c r="K40" s="6"/>
      <c r="L40" s="10"/>
      <c r="M40" s="10"/>
    </row>
    <row r="41" spans="1:20" x14ac:dyDescent="0.3">
      <c r="A41" s="19"/>
      <c r="B41" s="19"/>
      <c r="C41" s="19"/>
      <c r="D41" s="52"/>
      <c r="F41" s="52"/>
      <c r="G41" s="70"/>
      <c r="H41" s="52"/>
      <c r="I41" s="10"/>
      <c r="J41" s="10"/>
      <c r="K41" s="10"/>
      <c r="L41" s="10"/>
      <c r="M41" s="10"/>
    </row>
    <row r="42" spans="1:20" x14ac:dyDescent="0.3">
      <c r="A42" s="51"/>
      <c r="B42" s="19"/>
      <c r="C42" s="19"/>
      <c r="D42" s="19"/>
      <c r="E42" s="19"/>
      <c r="F42" s="52"/>
      <c r="G42" s="52"/>
      <c r="H42" s="157"/>
      <c r="I42" s="10"/>
      <c r="J42" s="11"/>
    </row>
    <row r="43" spans="1:20" x14ac:dyDescent="0.3">
      <c r="H43" s="157"/>
      <c r="J43" s="11"/>
    </row>
    <row r="44" spans="1:20" x14ac:dyDescent="0.3">
      <c r="H44" s="157"/>
      <c r="J44" s="11"/>
    </row>
    <row r="45" spans="1:20" x14ac:dyDescent="0.3">
      <c r="F45" s="6"/>
      <c r="G45" s="6"/>
      <c r="H45" s="157"/>
      <c r="I45" s="6"/>
      <c r="J45" s="11"/>
    </row>
    <row r="46" spans="1:20" x14ac:dyDescent="0.3">
      <c r="F46" s="6"/>
      <c r="G46" s="6"/>
      <c r="H46" s="157"/>
      <c r="I46" s="6"/>
      <c r="J46" s="11"/>
    </row>
    <row r="47" spans="1:20" x14ac:dyDescent="0.3">
      <c r="H47" s="157"/>
      <c r="I47" s="6"/>
      <c r="J47" s="11"/>
    </row>
    <row r="49" spans="8:10" x14ac:dyDescent="0.3">
      <c r="H49" s="157"/>
      <c r="J49" s="11"/>
    </row>
    <row r="50" spans="8:10" x14ac:dyDescent="0.3">
      <c r="H50" s="157"/>
      <c r="J50" s="11"/>
    </row>
    <row r="51" spans="8:10" x14ac:dyDescent="0.3">
      <c r="H51" s="157"/>
      <c r="J51" s="11"/>
    </row>
    <row r="52" spans="8:10" x14ac:dyDescent="0.3">
      <c r="H52" s="157"/>
      <c r="J52" s="11"/>
    </row>
    <row r="53" spans="8:10" x14ac:dyDescent="0.3">
      <c r="H53" s="157"/>
      <c r="J53" s="11"/>
    </row>
    <row r="54" spans="8:10" x14ac:dyDescent="0.3">
      <c r="H54" s="157"/>
      <c r="J54" s="11"/>
    </row>
    <row r="55" spans="8:10" x14ac:dyDescent="0.3">
      <c r="H55" s="157"/>
      <c r="J55" s="11"/>
    </row>
    <row r="56" spans="8:10" x14ac:dyDescent="0.3">
      <c r="H56" s="157"/>
      <c r="J56" s="11"/>
    </row>
    <row r="57" spans="8:10" x14ac:dyDescent="0.3">
      <c r="H57" s="157"/>
      <c r="J57" s="11"/>
    </row>
    <row r="58" spans="8:10" x14ac:dyDescent="0.3">
      <c r="H58" s="157"/>
      <c r="J58" s="11"/>
    </row>
    <row r="59" spans="8:10" x14ac:dyDescent="0.3">
      <c r="H59" s="157"/>
      <c r="J59" s="11"/>
    </row>
    <row r="60" spans="8:10" x14ac:dyDescent="0.3">
      <c r="H60" s="157"/>
      <c r="I60" s="6"/>
      <c r="J60" s="11"/>
    </row>
  </sheetData>
  <mergeCells count="1">
    <mergeCell ref="A26:J26"/>
  </mergeCells>
  <hyperlinks>
    <hyperlink ref="I1" location="Index!A1" display="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68"/>
  <sheetViews>
    <sheetView workbookViewId="0">
      <selection activeCell="L33" sqref="L33"/>
    </sheetView>
  </sheetViews>
  <sheetFormatPr defaultColWidth="9.109375" defaultRowHeight="14.4" x14ac:dyDescent="0.3"/>
  <cols>
    <col min="1" max="1" width="15.88671875" style="66" customWidth="1"/>
    <col min="2" max="3" width="10.109375" style="66" bestFit="1" customWidth="1"/>
    <col min="4" max="4" width="9.33203125" style="66" bestFit="1" customWidth="1"/>
    <col min="5" max="5" width="7.109375" style="66" customWidth="1"/>
    <col min="6" max="9" width="9.88671875" style="66" customWidth="1"/>
    <col min="10" max="10" width="9.109375" style="66"/>
    <col min="11" max="11" width="9.6640625" style="66" customWidth="1"/>
    <col min="12" max="12" width="10.5546875" style="66" bestFit="1" customWidth="1"/>
    <col min="13" max="13" width="8.5546875" style="66" customWidth="1"/>
    <col min="14" max="20" width="9.109375" style="66"/>
    <col min="21" max="21" width="10" style="66" bestFit="1" customWidth="1"/>
    <col min="22" max="16384" width="9.109375" style="66"/>
  </cols>
  <sheetData>
    <row r="1" spans="1:9" x14ac:dyDescent="0.3">
      <c r="A1" s="28" t="s">
        <v>146</v>
      </c>
      <c r="I1" s="62" t="s">
        <v>38</v>
      </c>
    </row>
    <row r="26" spans="1:20" ht="17.25" customHeight="1" x14ac:dyDescent="0.3">
      <c r="A26" s="173" t="s">
        <v>136</v>
      </c>
      <c r="B26" s="173"/>
      <c r="C26" s="173"/>
      <c r="D26" s="173"/>
      <c r="E26" s="173"/>
      <c r="F26" s="173"/>
      <c r="G26" s="173"/>
      <c r="H26" s="173"/>
      <c r="I26" s="173"/>
      <c r="J26" s="173"/>
      <c r="K26" s="10"/>
      <c r="L26" s="55"/>
      <c r="M26" s="10"/>
    </row>
    <row r="27" spans="1:20" x14ac:dyDescent="0.3">
      <c r="A27" s="30" t="s">
        <v>22</v>
      </c>
      <c r="F27" s="19"/>
      <c r="G27" s="19"/>
      <c r="H27" s="19"/>
      <c r="I27" s="19"/>
      <c r="J27" s="19"/>
      <c r="K27" s="10"/>
      <c r="L27" s="55"/>
      <c r="M27" s="10"/>
    </row>
    <row r="28" spans="1:20" x14ac:dyDescent="0.3">
      <c r="D28" s="10"/>
      <c r="F28" s="55"/>
      <c r="H28" s="55"/>
      <c r="J28" s="59"/>
      <c r="K28" s="10"/>
      <c r="L28" s="55"/>
      <c r="M28" s="10"/>
    </row>
    <row r="29" spans="1:20" x14ac:dyDescent="0.3">
      <c r="D29" s="10"/>
      <c r="F29" s="55"/>
      <c r="H29" s="55"/>
      <c r="J29" s="59"/>
      <c r="K29" s="10"/>
      <c r="L29" s="55"/>
      <c r="M29" s="10"/>
    </row>
    <row r="30" spans="1:20" x14ac:dyDescent="0.3">
      <c r="D30" s="10"/>
      <c r="F30" s="55"/>
      <c r="G30" s="10"/>
      <c r="H30" s="55"/>
      <c r="I30" s="10"/>
      <c r="J30" s="59"/>
      <c r="K30" s="10"/>
      <c r="L30" s="55"/>
      <c r="M30" s="10"/>
    </row>
    <row r="31" spans="1:20" x14ac:dyDescent="0.3">
      <c r="C31" s="28"/>
      <c r="D31" s="60"/>
      <c r="F31" s="55"/>
      <c r="G31" s="55"/>
      <c r="H31" s="55"/>
      <c r="I31" s="55"/>
      <c r="J31" s="59"/>
      <c r="K31" s="10"/>
      <c r="L31" s="55"/>
      <c r="M31" s="10"/>
    </row>
    <row r="32" spans="1:20" x14ac:dyDescent="0.3">
      <c r="A32" s="47"/>
      <c r="B32" s="47" t="s">
        <v>68</v>
      </c>
      <c r="C32" s="7"/>
      <c r="D32" s="58"/>
      <c r="F32" s="47" t="s">
        <v>72</v>
      </c>
      <c r="G32" s="7"/>
      <c r="H32" s="82"/>
      <c r="I32" s="82"/>
      <c r="J32" s="58"/>
      <c r="K32" s="58"/>
      <c r="L32" s="94"/>
      <c r="M32" s="94"/>
      <c r="N32" s="52"/>
      <c r="O32" s="52"/>
      <c r="P32" s="52"/>
      <c r="Q32" s="52"/>
      <c r="R32" s="52"/>
      <c r="S32" s="52"/>
      <c r="T32" s="52"/>
    </row>
    <row r="33" spans="1:20" x14ac:dyDescent="0.3">
      <c r="A33" s="47"/>
      <c r="B33" s="49" t="s">
        <v>33</v>
      </c>
      <c r="C33" s="102" t="s">
        <v>32</v>
      </c>
      <c r="D33" s="103"/>
      <c r="F33" s="49" t="s">
        <v>33</v>
      </c>
      <c r="G33" s="102" t="s">
        <v>32</v>
      </c>
      <c r="H33" s="104"/>
      <c r="I33" s="104"/>
      <c r="J33" s="104"/>
      <c r="K33" s="146"/>
      <c r="L33" s="95"/>
      <c r="M33" s="104"/>
      <c r="N33" s="52"/>
      <c r="O33" s="104"/>
      <c r="P33" s="104"/>
      <c r="Q33" s="52"/>
      <c r="R33" s="104"/>
      <c r="S33" s="52"/>
      <c r="T33" s="52"/>
    </row>
    <row r="34" spans="1:20" x14ac:dyDescent="0.3">
      <c r="A34" s="31" t="s">
        <v>47</v>
      </c>
      <c r="B34" s="57">
        <f>F34/14</f>
        <v>0.11226526903478792</v>
      </c>
      <c r="C34" s="57">
        <f>G34/14</f>
        <v>-3.3543121091729844E-3</v>
      </c>
      <c r="D34" s="73"/>
      <c r="F34" s="57">
        <v>1.5717137664870309</v>
      </c>
      <c r="G34" s="57">
        <v>-4.696036952842178E-2</v>
      </c>
      <c r="H34" s="70"/>
      <c r="I34" s="70"/>
      <c r="J34" s="52"/>
      <c r="K34" s="70"/>
      <c r="L34" s="96"/>
      <c r="M34" s="148"/>
      <c r="N34" s="70"/>
      <c r="O34" s="52"/>
      <c r="P34" s="52"/>
      <c r="Q34" s="52"/>
      <c r="R34" s="52"/>
      <c r="S34" s="52"/>
      <c r="T34" s="52"/>
    </row>
    <row r="35" spans="1:20" x14ac:dyDescent="0.3">
      <c r="A35" s="31" t="s">
        <v>48</v>
      </c>
      <c r="B35" s="57">
        <f t="shared" ref="B35:C39" si="0">F35/14</f>
        <v>4.9054487357013773E-2</v>
      </c>
      <c r="C35" s="57">
        <f t="shared" si="0"/>
        <v>-7.9141124402455406E-3</v>
      </c>
      <c r="D35" s="73"/>
      <c r="F35" s="57">
        <v>0.6867628229981928</v>
      </c>
      <c r="G35" s="57">
        <v>-0.11079757416343758</v>
      </c>
      <c r="H35" s="70"/>
      <c r="I35" s="70"/>
      <c r="J35" s="70"/>
      <c r="K35" s="70"/>
      <c r="L35" s="96"/>
      <c r="M35" s="148"/>
      <c r="N35" s="70"/>
      <c r="O35" s="52"/>
      <c r="P35" s="52"/>
      <c r="Q35" s="52"/>
      <c r="R35" s="52"/>
      <c r="S35" s="52"/>
      <c r="T35" s="52"/>
    </row>
    <row r="36" spans="1:20" x14ac:dyDescent="0.3">
      <c r="A36" s="31" t="s">
        <v>70</v>
      </c>
      <c r="B36" s="57">
        <f t="shared" si="0"/>
        <v>1.8508215131954864E-3</v>
      </c>
      <c r="C36" s="57">
        <f t="shared" si="0"/>
        <v>-5.3770230217040612E-3</v>
      </c>
      <c r="D36" s="73"/>
      <c r="F36" s="57">
        <v>2.5911501184736809E-2</v>
      </c>
      <c r="G36" s="57">
        <v>-7.5278322303856851E-2</v>
      </c>
      <c r="H36" s="70"/>
      <c r="I36" s="70"/>
      <c r="J36" s="70"/>
      <c r="K36" s="70"/>
      <c r="L36" s="96"/>
      <c r="M36" s="148"/>
      <c r="N36" s="70"/>
      <c r="O36" s="52"/>
      <c r="P36" s="52"/>
      <c r="Q36" s="52"/>
      <c r="R36" s="52"/>
      <c r="S36" s="52"/>
      <c r="T36" s="52"/>
    </row>
    <row r="37" spans="1:20" x14ac:dyDescent="0.3">
      <c r="A37" s="31" t="s">
        <v>71</v>
      </c>
      <c r="B37" s="57">
        <f t="shared" si="0"/>
        <v>-4.1581829253240056E-3</v>
      </c>
      <c r="C37" s="57">
        <f t="shared" si="0"/>
        <v>2.4894097755001989E-3</v>
      </c>
      <c r="D37" s="73"/>
      <c r="F37" s="57">
        <v>-5.8214560954536081E-2</v>
      </c>
      <c r="G37" s="57">
        <v>3.4851736857002782E-2</v>
      </c>
      <c r="H37" s="70"/>
      <c r="I37" s="70"/>
      <c r="J37" s="70"/>
      <c r="K37" s="70"/>
      <c r="L37" s="96"/>
      <c r="M37" s="148"/>
      <c r="N37" s="70"/>
      <c r="O37" s="52"/>
      <c r="P37" s="52"/>
      <c r="Q37" s="52"/>
      <c r="R37" s="52"/>
      <c r="S37" s="52"/>
      <c r="T37" s="52"/>
    </row>
    <row r="38" spans="1:20" x14ac:dyDescent="0.3">
      <c r="A38" s="31" t="s">
        <v>49</v>
      </c>
      <c r="B38" s="57">
        <f t="shared" si="0"/>
        <v>-1.365079573309343E-2</v>
      </c>
      <c r="C38" s="57">
        <f t="shared" si="0"/>
        <v>9.0918442430982776E-3</v>
      </c>
      <c r="D38" s="73"/>
      <c r="F38" s="57">
        <v>-0.19111114026330803</v>
      </c>
      <c r="G38" s="57">
        <v>0.12728581940337588</v>
      </c>
      <c r="H38" s="70"/>
      <c r="I38" s="70"/>
      <c r="J38" s="70"/>
      <c r="K38" s="70"/>
      <c r="L38" s="96"/>
      <c r="M38" s="148"/>
      <c r="N38" s="70"/>
      <c r="O38" s="52"/>
      <c r="P38" s="52"/>
      <c r="Q38" s="52"/>
      <c r="R38" s="52"/>
      <c r="S38" s="52"/>
      <c r="T38" s="52"/>
    </row>
    <row r="39" spans="1:20" x14ac:dyDescent="0.3">
      <c r="A39" s="43" t="s">
        <v>6</v>
      </c>
      <c r="B39" s="151">
        <f t="shared" si="0"/>
        <v>-3.128276024124757E-2</v>
      </c>
      <c r="C39" s="151">
        <f t="shared" si="0"/>
        <v>8.6833550706488811E-3</v>
      </c>
      <c r="D39" s="73"/>
      <c r="F39" s="151">
        <v>-0.43795864337746598</v>
      </c>
      <c r="G39" s="151">
        <v>0.12156697098908432</v>
      </c>
      <c r="H39" s="70"/>
      <c r="I39" s="70"/>
      <c r="J39" s="70"/>
      <c r="K39" s="70"/>
      <c r="L39" s="96"/>
      <c r="M39" s="148"/>
      <c r="N39" s="70"/>
      <c r="O39" s="52"/>
      <c r="P39" s="52"/>
      <c r="Q39" s="52"/>
      <c r="R39" s="52"/>
      <c r="S39" s="52"/>
      <c r="T39" s="52"/>
    </row>
    <row r="40" spans="1:20" x14ac:dyDescent="0.3">
      <c r="A40" s="56"/>
      <c r="B40" s="74"/>
      <c r="C40" s="74"/>
      <c r="D40" s="75"/>
      <c r="E40" s="24"/>
      <c r="F40" s="74"/>
      <c r="G40" s="57"/>
      <c r="H40" s="70"/>
      <c r="I40" s="70"/>
      <c r="J40" s="52"/>
      <c r="K40" s="70"/>
      <c r="L40" s="52"/>
      <c r="M40" s="153"/>
      <c r="N40" s="52"/>
      <c r="O40" s="52"/>
      <c r="P40" s="52"/>
      <c r="Q40" s="52"/>
    </row>
    <row r="41" spans="1:20" x14ac:dyDescent="0.3">
      <c r="A41" s="19"/>
      <c r="B41" s="19"/>
      <c r="C41" s="19"/>
      <c r="D41" s="52"/>
      <c r="E41" s="52"/>
      <c r="F41" s="70"/>
      <c r="G41" s="52"/>
      <c r="H41" s="52"/>
      <c r="I41" s="52"/>
      <c r="J41" s="52"/>
      <c r="K41" s="52"/>
      <c r="L41" s="52"/>
      <c r="M41" s="52"/>
      <c r="N41" s="52"/>
      <c r="O41" s="52"/>
      <c r="P41" s="52"/>
      <c r="Q41" s="52"/>
    </row>
    <row r="42" spans="1:20" x14ac:dyDescent="0.3">
      <c r="H42" s="51"/>
      <c r="I42" s="96"/>
      <c r="J42" s="52"/>
      <c r="K42" s="70"/>
      <c r="L42" s="52"/>
      <c r="M42" s="148"/>
      <c r="N42" s="148"/>
      <c r="O42" s="52"/>
      <c r="P42" s="154"/>
      <c r="Q42" s="52"/>
    </row>
    <row r="43" spans="1:20" x14ac:dyDescent="0.3">
      <c r="A43" s="129" t="s">
        <v>137</v>
      </c>
      <c r="B43" s="7"/>
      <c r="C43" s="7"/>
      <c r="D43" s="7"/>
      <c r="H43" s="52"/>
      <c r="I43" s="52"/>
      <c r="J43" s="52"/>
      <c r="K43" s="52"/>
      <c r="L43" s="52"/>
      <c r="M43" s="77"/>
      <c r="N43" s="52"/>
      <c r="O43" s="52"/>
      <c r="P43" s="52"/>
      <c r="Q43" s="52"/>
    </row>
    <row r="44" spans="1:20" x14ac:dyDescent="0.3">
      <c r="B44" s="112">
        <v>2000</v>
      </c>
      <c r="C44" s="112">
        <v>2014</v>
      </c>
      <c r="D44" s="112" t="s">
        <v>124</v>
      </c>
    </row>
    <row r="45" spans="1:20" x14ac:dyDescent="0.3">
      <c r="A45" s="66" t="s">
        <v>122</v>
      </c>
      <c r="B45" s="149">
        <v>1.464</v>
      </c>
      <c r="C45" s="149">
        <v>2.492</v>
      </c>
      <c r="D45" s="149">
        <f>C45-B45</f>
        <v>1.028</v>
      </c>
    </row>
    <row r="46" spans="1:20" x14ac:dyDescent="0.3">
      <c r="A46" s="66" t="s">
        <v>123</v>
      </c>
      <c r="B46" s="149">
        <v>5.26</v>
      </c>
      <c r="C46" s="149">
        <v>4.8600000000000003</v>
      </c>
      <c r="D46" s="149">
        <f t="shared" ref="D46:D47" si="1">C46-B46</f>
        <v>-0.39999999999999947</v>
      </c>
    </row>
    <row r="47" spans="1:20" x14ac:dyDescent="0.3">
      <c r="A47" s="7" t="s">
        <v>6</v>
      </c>
      <c r="B47" s="152">
        <v>1.17</v>
      </c>
      <c r="C47" s="152">
        <v>0.65700000000000003</v>
      </c>
      <c r="D47" s="152">
        <f t="shared" si="1"/>
        <v>-0.5129999999999999</v>
      </c>
    </row>
    <row r="48" spans="1:20" x14ac:dyDescent="0.3">
      <c r="A48" s="156" t="s">
        <v>138</v>
      </c>
      <c r="B48" s="149"/>
      <c r="C48" s="149"/>
      <c r="D48" s="150"/>
    </row>
    <row r="50" spans="6:12" x14ac:dyDescent="0.3">
      <c r="F50" s="52"/>
      <c r="G50" s="52"/>
      <c r="H50" s="157"/>
      <c r="I50" s="10"/>
      <c r="J50" s="11"/>
    </row>
    <row r="51" spans="6:12" x14ac:dyDescent="0.3">
      <c r="G51" s="6"/>
      <c r="H51" s="157"/>
      <c r="J51" s="11"/>
    </row>
    <row r="52" spans="6:12" x14ac:dyDescent="0.3">
      <c r="F52" s="6"/>
      <c r="G52" s="6"/>
      <c r="H52" s="157"/>
      <c r="J52" s="11"/>
    </row>
    <row r="53" spans="6:12" x14ac:dyDescent="0.3">
      <c r="F53" s="6"/>
      <c r="G53" s="6"/>
      <c r="H53" s="157"/>
      <c r="I53" s="6"/>
      <c r="J53" s="11"/>
    </row>
    <row r="54" spans="6:12" x14ac:dyDescent="0.3">
      <c r="F54" s="6"/>
      <c r="G54" s="6"/>
      <c r="H54" s="157"/>
      <c r="I54" s="6"/>
      <c r="J54" s="11"/>
    </row>
    <row r="55" spans="6:12" x14ac:dyDescent="0.3">
      <c r="F55" s="6"/>
      <c r="H55" s="157"/>
      <c r="I55" s="6"/>
      <c r="J55" s="11"/>
    </row>
    <row r="57" spans="6:12" x14ac:dyDescent="0.3">
      <c r="H57" s="157"/>
      <c r="J57" s="11"/>
      <c r="K57" s="163"/>
      <c r="L57" s="163"/>
    </row>
    <row r="58" spans="6:12" x14ac:dyDescent="0.3">
      <c r="H58" s="157"/>
      <c r="J58" s="11"/>
    </row>
    <row r="59" spans="6:12" x14ac:dyDescent="0.3">
      <c r="H59" s="157"/>
      <c r="J59" s="11"/>
    </row>
    <row r="60" spans="6:12" x14ac:dyDescent="0.3">
      <c r="H60" s="157"/>
      <c r="J60" s="11"/>
    </row>
    <row r="61" spans="6:12" x14ac:dyDescent="0.3">
      <c r="H61" s="157"/>
      <c r="J61" s="11"/>
    </row>
    <row r="62" spans="6:12" x14ac:dyDescent="0.3">
      <c r="H62" s="157"/>
      <c r="J62" s="11"/>
    </row>
    <row r="63" spans="6:12" x14ac:dyDescent="0.3">
      <c r="H63" s="157"/>
      <c r="J63" s="11"/>
    </row>
    <row r="64" spans="6:12" x14ac:dyDescent="0.3">
      <c r="H64" s="157"/>
      <c r="J64" s="11"/>
    </row>
    <row r="65" spans="6:10" x14ac:dyDescent="0.3">
      <c r="F65" s="6"/>
      <c r="G65" s="6"/>
      <c r="H65" s="157"/>
      <c r="I65" s="6"/>
      <c r="J65" s="11"/>
    </row>
    <row r="66" spans="6:10" x14ac:dyDescent="0.3">
      <c r="H66" s="157"/>
      <c r="J66" s="11"/>
    </row>
    <row r="67" spans="6:10" x14ac:dyDescent="0.3">
      <c r="F67" s="6"/>
      <c r="H67" s="157"/>
      <c r="I67" s="6"/>
      <c r="J67" s="11"/>
    </row>
    <row r="68" spans="6:10" x14ac:dyDescent="0.3">
      <c r="F68" s="6"/>
      <c r="H68" s="157"/>
      <c r="I68" s="6"/>
      <c r="J68" s="11"/>
    </row>
  </sheetData>
  <mergeCells count="1">
    <mergeCell ref="A26:J26"/>
  </mergeCells>
  <hyperlinks>
    <hyperlink ref="I1" location="Index!A1" display="Index"/>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50"/>
  <sheetViews>
    <sheetView workbookViewId="0">
      <selection activeCell="I44" sqref="I44"/>
    </sheetView>
  </sheetViews>
  <sheetFormatPr defaultColWidth="9.109375" defaultRowHeight="14.4" x14ac:dyDescent="0.3"/>
  <cols>
    <col min="1" max="1" width="11.109375" style="66" customWidth="1"/>
    <col min="2" max="4" width="9.33203125" style="66" bestFit="1" customWidth="1"/>
    <col min="5" max="5" width="7.109375" style="66" customWidth="1"/>
    <col min="6" max="9" width="9.88671875" style="66" customWidth="1"/>
    <col min="10" max="12" width="9.109375" style="66"/>
    <col min="13" max="13" width="8.5546875" style="66" customWidth="1"/>
    <col min="14" max="20" width="9.109375" style="66"/>
    <col min="21" max="21" width="10" style="66" bestFit="1" customWidth="1"/>
    <col min="22" max="16384" width="9.109375" style="66"/>
  </cols>
  <sheetData>
    <row r="1" spans="1:10" x14ac:dyDescent="0.3">
      <c r="A1" s="28" t="s">
        <v>91</v>
      </c>
      <c r="J1" s="62" t="s">
        <v>38</v>
      </c>
    </row>
    <row r="26" spans="1:20" ht="26.25" customHeight="1" x14ac:dyDescent="0.3">
      <c r="A26" s="173" t="s">
        <v>142</v>
      </c>
      <c r="B26" s="173"/>
      <c r="C26" s="173"/>
      <c r="D26" s="173"/>
      <c r="E26" s="173"/>
      <c r="F26" s="173"/>
      <c r="G26" s="173"/>
      <c r="H26" s="173"/>
      <c r="I26" s="173"/>
      <c r="J26" s="173"/>
      <c r="K26" s="10"/>
      <c r="L26" s="55"/>
      <c r="M26" s="10"/>
    </row>
    <row r="27" spans="1:20" x14ac:dyDescent="0.3">
      <c r="A27" s="30" t="s">
        <v>22</v>
      </c>
      <c r="F27" s="19"/>
      <c r="G27" s="19"/>
      <c r="H27" s="19"/>
      <c r="I27" s="19"/>
      <c r="J27" s="19"/>
      <c r="K27" s="10"/>
      <c r="L27" s="55"/>
      <c r="M27" s="10"/>
    </row>
    <row r="28" spans="1:20" x14ac:dyDescent="0.3">
      <c r="D28" s="10"/>
      <c r="F28" s="55"/>
      <c r="H28" s="55"/>
      <c r="J28" s="59"/>
      <c r="K28" s="10"/>
      <c r="L28" s="55"/>
      <c r="M28" s="10"/>
    </row>
    <row r="29" spans="1:20" x14ac:dyDescent="0.3">
      <c r="D29" s="10"/>
      <c r="F29" s="55"/>
      <c r="G29" s="10"/>
      <c r="H29" s="55"/>
      <c r="J29" s="59"/>
      <c r="K29" s="10"/>
      <c r="L29" s="55"/>
      <c r="M29" s="10"/>
      <c r="N29" s="10"/>
    </row>
    <row r="30" spans="1:20" x14ac:dyDescent="0.3">
      <c r="C30" s="28"/>
      <c r="D30" s="60"/>
      <c r="F30" s="55"/>
      <c r="G30" s="55"/>
      <c r="H30" s="55"/>
      <c r="I30" s="55"/>
      <c r="J30" s="59"/>
      <c r="K30" s="55"/>
      <c r="L30" s="55"/>
      <c r="M30" s="55"/>
      <c r="N30" s="55"/>
    </row>
    <row r="31" spans="1:20" x14ac:dyDescent="0.3">
      <c r="B31" s="55"/>
      <c r="D31" s="58"/>
      <c r="F31" s="58"/>
      <c r="G31" s="58"/>
      <c r="H31" s="58"/>
      <c r="I31" s="58"/>
      <c r="J31" s="58"/>
      <c r="K31" s="58"/>
      <c r="L31" s="58"/>
      <c r="M31" s="58"/>
      <c r="N31" s="58"/>
      <c r="O31" s="52"/>
      <c r="P31" s="52"/>
      <c r="Q31" s="52"/>
      <c r="R31" s="52"/>
      <c r="S31" s="52"/>
      <c r="T31" s="52"/>
    </row>
    <row r="32" spans="1:20" x14ac:dyDescent="0.3">
      <c r="A32" s="47" t="s">
        <v>28</v>
      </c>
      <c r="B32" s="49" t="s">
        <v>59</v>
      </c>
      <c r="C32" s="88" t="s">
        <v>60</v>
      </c>
      <c r="D32" s="49" t="s">
        <v>34</v>
      </c>
      <c r="F32" s="114"/>
      <c r="G32" s="114"/>
      <c r="H32" s="114"/>
      <c r="I32" s="89"/>
      <c r="J32" s="89"/>
      <c r="K32" s="89"/>
      <c r="L32" s="89"/>
      <c r="M32" s="89"/>
      <c r="N32" s="89"/>
      <c r="O32" s="90"/>
      <c r="P32" s="90"/>
      <c r="Q32" s="52"/>
      <c r="R32" s="90"/>
      <c r="S32" s="52"/>
      <c r="T32" s="52"/>
    </row>
    <row r="33" spans="1:20" x14ac:dyDescent="0.3">
      <c r="A33" s="31" t="s">
        <v>7</v>
      </c>
      <c r="B33" s="57">
        <f>'F1'!B34</f>
        <v>0.18562142273888199</v>
      </c>
      <c r="C33" s="57">
        <v>0.11816788796493691</v>
      </c>
      <c r="D33" s="91">
        <f>B$45</f>
        <v>1.4493281049487555E-2</v>
      </c>
      <c r="F33" s="69"/>
      <c r="G33" s="70"/>
      <c r="H33" s="157"/>
      <c r="I33" s="157"/>
      <c r="J33" s="10"/>
      <c r="K33" s="10"/>
      <c r="L33" s="157"/>
      <c r="M33" s="10"/>
      <c r="N33" s="10"/>
      <c r="O33" s="52"/>
      <c r="P33" s="52"/>
      <c r="Q33" s="52"/>
      <c r="R33" s="52"/>
      <c r="S33" s="52"/>
      <c r="T33" s="52"/>
    </row>
    <row r="34" spans="1:20" x14ac:dyDescent="0.3">
      <c r="A34" s="31" t="s">
        <v>8</v>
      </c>
      <c r="B34" s="57">
        <f>'F1'!B35</f>
        <v>5.9522384083658536E-2</v>
      </c>
      <c r="C34" s="57">
        <v>6.8983907449308712E-2</v>
      </c>
      <c r="D34" s="91">
        <f t="shared" ref="D34:D45" si="0">B$45</f>
        <v>1.4493281049487555E-2</v>
      </c>
      <c r="F34" s="69"/>
      <c r="G34" s="70"/>
      <c r="H34" s="157"/>
      <c r="I34" s="157"/>
      <c r="J34" s="10"/>
      <c r="K34" s="10"/>
      <c r="L34" s="157"/>
      <c r="M34" s="10"/>
      <c r="N34" s="10"/>
      <c r="O34" s="52"/>
      <c r="P34" s="52"/>
      <c r="Q34" s="52"/>
      <c r="R34" s="52"/>
      <c r="S34" s="52"/>
      <c r="T34" s="52"/>
    </row>
    <row r="35" spans="1:20" x14ac:dyDescent="0.3">
      <c r="A35" s="31" t="s">
        <v>9</v>
      </c>
      <c r="B35" s="57">
        <f>'F1'!B36</f>
        <v>5.9096149734235992E-2</v>
      </c>
      <c r="C35" s="57">
        <v>4.8853194249930884E-2</v>
      </c>
      <c r="D35" s="91">
        <f t="shared" si="0"/>
        <v>1.4493281049487555E-2</v>
      </c>
      <c r="F35" s="69"/>
      <c r="G35" s="70"/>
      <c r="H35" s="157"/>
      <c r="I35" s="157"/>
      <c r="J35" s="10"/>
      <c r="K35" s="10"/>
      <c r="L35" s="157"/>
      <c r="M35" s="10"/>
      <c r="N35" s="10"/>
      <c r="O35" s="52"/>
      <c r="P35" s="52"/>
      <c r="Q35" s="52"/>
      <c r="R35" s="52"/>
      <c r="S35" s="52"/>
      <c r="T35" s="52"/>
    </row>
    <row r="36" spans="1:20" x14ac:dyDescent="0.3">
      <c r="A36" s="31" t="s">
        <v>10</v>
      </c>
      <c r="B36" s="57">
        <f>'F1'!B37</f>
        <v>5.3521444320131756E-2</v>
      </c>
      <c r="C36" s="57">
        <v>4.4171904712568211E-2</v>
      </c>
      <c r="D36" s="91">
        <f t="shared" si="0"/>
        <v>1.4493281049487555E-2</v>
      </c>
      <c r="F36" s="69"/>
      <c r="G36" s="70"/>
      <c r="H36" s="157"/>
      <c r="I36" s="157"/>
      <c r="J36" s="10"/>
      <c r="K36" s="10"/>
      <c r="L36" s="157"/>
      <c r="M36" s="10"/>
      <c r="N36" s="10"/>
      <c r="O36" s="52"/>
      <c r="P36" s="52"/>
      <c r="Q36" s="52"/>
      <c r="R36" s="52"/>
      <c r="S36" s="52"/>
      <c r="T36" s="52"/>
    </row>
    <row r="37" spans="1:20" x14ac:dyDescent="0.3">
      <c r="A37" s="31" t="s">
        <v>11</v>
      </c>
      <c r="B37" s="57">
        <f>'F1'!B38</f>
        <v>1.9500154418047172E-2</v>
      </c>
      <c r="C37" s="57">
        <v>2.0904350636010219E-2</v>
      </c>
      <c r="D37" s="91">
        <f t="shared" si="0"/>
        <v>1.4493281049487555E-2</v>
      </c>
      <c r="F37" s="69"/>
      <c r="G37" s="70"/>
      <c r="H37" s="157"/>
      <c r="I37" s="157"/>
      <c r="J37" s="10"/>
      <c r="K37" s="10"/>
      <c r="L37" s="157"/>
      <c r="M37" s="10"/>
      <c r="N37" s="10"/>
      <c r="O37" s="52"/>
      <c r="P37" s="52"/>
      <c r="Q37" s="52"/>
      <c r="R37" s="52"/>
      <c r="S37" s="52"/>
      <c r="T37" s="52"/>
    </row>
    <row r="38" spans="1:20" x14ac:dyDescent="0.3">
      <c r="A38" s="31" t="s">
        <v>12</v>
      </c>
      <c r="B38" s="57">
        <f>'F1'!B39</f>
        <v>1.1957171616387891E-2</v>
      </c>
      <c r="C38" s="57">
        <v>8.1474353930294074E-3</v>
      </c>
      <c r="D38" s="91">
        <f t="shared" si="0"/>
        <v>1.4493281049487555E-2</v>
      </c>
      <c r="F38" s="69"/>
      <c r="G38" s="70"/>
      <c r="H38" s="154"/>
      <c r="I38" s="157"/>
      <c r="J38" s="10"/>
      <c r="K38" s="10"/>
      <c r="L38" s="154"/>
      <c r="M38" s="10"/>
      <c r="N38" s="10"/>
      <c r="O38" s="52"/>
      <c r="P38" s="52"/>
      <c r="Q38" s="52"/>
      <c r="R38" s="52"/>
      <c r="S38" s="52"/>
      <c r="T38" s="52"/>
    </row>
    <row r="39" spans="1:20" x14ac:dyDescent="0.3">
      <c r="A39" s="31" t="s">
        <v>13</v>
      </c>
      <c r="B39" s="57">
        <f>'F1'!B40</f>
        <v>9.1628218649448673E-3</v>
      </c>
      <c r="C39" s="57">
        <v>3.4007803392926811E-3</v>
      </c>
      <c r="D39" s="91">
        <f t="shared" si="0"/>
        <v>1.4493281049487555E-2</v>
      </c>
      <c r="F39" s="69"/>
      <c r="G39" s="70"/>
      <c r="H39" s="154"/>
      <c r="I39" s="157"/>
      <c r="J39" s="10"/>
      <c r="K39" s="10"/>
      <c r="L39" s="154"/>
      <c r="M39" s="10"/>
      <c r="N39" s="10"/>
      <c r="O39" s="52"/>
      <c r="P39" s="52"/>
      <c r="Q39" s="52"/>
      <c r="R39" s="52"/>
      <c r="S39" s="52"/>
      <c r="T39" s="52"/>
    </row>
    <row r="40" spans="1:20" x14ac:dyDescent="0.3">
      <c r="A40" s="31" t="s">
        <v>14</v>
      </c>
      <c r="B40" s="57">
        <f>'F1'!B41</f>
        <v>4.3093946447167464E-3</v>
      </c>
      <c r="C40" s="57">
        <v>7.404998835174377E-3</v>
      </c>
      <c r="D40" s="91">
        <f t="shared" si="0"/>
        <v>1.4493281049487555E-2</v>
      </c>
      <c r="F40" s="69"/>
      <c r="G40" s="70"/>
      <c r="H40" s="154"/>
      <c r="I40" s="157"/>
      <c r="J40" s="10"/>
      <c r="K40" s="10"/>
      <c r="L40" s="154"/>
      <c r="M40" s="10"/>
      <c r="N40" s="10"/>
      <c r="O40" s="90"/>
      <c r="P40" s="93"/>
      <c r="Q40" s="93"/>
      <c r="R40" s="93"/>
      <c r="S40" s="52"/>
      <c r="T40" s="52"/>
    </row>
    <row r="41" spans="1:20" x14ac:dyDescent="0.3">
      <c r="A41" s="31" t="s">
        <v>15</v>
      </c>
      <c r="B41" s="57">
        <f>'F1'!B42</f>
        <v>-2.0525961075691162E-3</v>
      </c>
      <c r="C41" s="57">
        <v>-1.1942068286774786E-3</v>
      </c>
      <c r="D41" s="91">
        <f t="shared" si="0"/>
        <v>1.4493281049487555E-2</v>
      </c>
      <c r="F41" s="69"/>
      <c r="G41" s="70"/>
      <c r="H41" s="154"/>
      <c r="I41" s="157"/>
      <c r="J41" s="10"/>
      <c r="K41" s="10"/>
      <c r="L41" s="154"/>
      <c r="M41" s="10"/>
      <c r="N41" s="10"/>
      <c r="O41" s="52"/>
      <c r="P41" s="52"/>
      <c r="Q41" s="52"/>
      <c r="R41" s="52"/>
      <c r="S41" s="52"/>
      <c r="T41" s="52"/>
    </row>
    <row r="42" spans="1:20" x14ac:dyDescent="0.3">
      <c r="A42" s="31" t="s">
        <v>35</v>
      </c>
      <c r="B42" s="57">
        <f>'F1'!B43</f>
        <v>-2.5059181289262245E-3</v>
      </c>
      <c r="C42" s="57">
        <v>-9.5708009589346073E-4</v>
      </c>
      <c r="D42" s="91">
        <f t="shared" si="0"/>
        <v>1.4493281049487555E-2</v>
      </c>
      <c r="F42" s="69"/>
      <c r="G42" s="70"/>
      <c r="H42" s="154"/>
      <c r="I42" s="157"/>
      <c r="J42" s="10"/>
      <c r="K42" s="10"/>
      <c r="L42" s="154"/>
      <c r="M42" s="10"/>
      <c r="N42" s="10"/>
      <c r="O42" s="52"/>
      <c r="P42" s="52"/>
      <c r="Q42" s="52"/>
      <c r="R42" s="52"/>
      <c r="S42" s="52"/>
      <c r="T42" s="52"/>
    </row>
    <row r="43" spans="1:20" x14ac:dyDescent="0.3">
      <c r="A43" s="31" t="s">
        <v>36</v>
      </c>
      <c r="B43" s="57">
        <f>'F1'!B44</f>
        <v>-3.1259058101909794E-3</v>
      </c>
      <c r="C43" s="57">
        <v>1.784973686444907E-3</v>
      </c>
      <c r="D43" s="91">
        <f t="shared" si="0"/>
        <v>1.4493281049487555E-2</v>
      </c>
      <c r="F43" s="69"/>
      <c r="G43" s="70"/>
      <c r="H43" s="154"/>
      <c r="I43" s="157"/>
      <c r="J43" s="10"/>
      <c r="K43" s="10"/>
      <c r="L43" s="154"/>
      <c r="M43" s="10"/>
      <c r="N43" s="10"/>
      <c r="O43" s="52"/>
      <c r="P43" s="52"/>
      <c r="Q43" s="52"/>
      <c r="R43" s="52"/>
      <c r="S43" s="52"/>
      <c r="T43" s="52"/>
    </row>
    <row r="44" spans="1:20" x14ac:dyDescent="0.3">
      <c r="A44" s="22" t="s">
        <v>6</v>
      </c>
      <c r="B44" s="57">
        <f>'F1'!B45</f>
        <v>-2.9660375101961942E-3</v>
      </c>
      <c r="C44" s="57">
        <v>-2.038165573310385E-3</v>
      </c>
      <c r="D44" s="91">
        <f t="shared" si="0"/>
        <v>1.4493281049487555E-2</v>
      </c>
      <c r="F44" s="69"/>
      <c r="G44" s="70"/>
      <c r="H44" s="154"/>
      <c r="I44" s="157"/>
      <c r="J44" s="6"/>
      <c r="K44" s="10"/>
      <c r="L44" s="154"/>
      <c r="M44" s="10"/>
      <c r="N44" s="10"/>
    </row>
    <row r="45" spans="1:20" x14ac:dyDescent="0.3">
      <c r="A45" s="129" t="s">
        <v>31</v>
      </c>
      <c r="B45" s="57">
        <f>'F1'!B46</f>
        <v>1.4493281049487555E-2</v>
      </c>
      <c r="C45" s="155">
        <v>1.4032992744074243E-2</v>
      </c>
      <c r="D45" s="159">
        <f t="shared" si="0"/>
        <v>1.4493281049487555E-2</v>
      </c>
      <c r="F45" s="69"/>
      <c r="G45" s="69"/>
      <c r="H45" s="154"/>
      <c r="I45" s="19"/>
      <c r="J45" s="69"/>
      <c r="K45" s="69"/>
      <c r="L45" s="154"/>
      <c r="M45" s="10"/>
      <c r="N45" s="10"/>
    </row>
    <row r="46" spans="1:20" x14ac:dyDescent="0.3">
      <c r="A46" s="19"/>
      <c r="B46" s="19"/>
      <c r="C46" s="19"/>
      <c r="D46" s="52"/>
      <c r="E46" s="52"/>
      <c r="F46" s="52"/>
      <c r="G46" s="52"/>
      <c r="H46" s="70"/>
      <c r="I46" s="70"/>
      <c r="J46" s="10"/>
      <c r="K46" s="10"/>
      <c r="L46" s="10"/>
      <c r="M46" s="10"/>
      <c r="N46" s="10"/>
    </row>
    <row r="47" spans="1:20" x14ac:dyDescent="0.3">
      <c r="A47" s="51"/>
      <c r="B47" s="19"/>
      <c r="C47" s="19"/>
      <c r="D47" s="19"/>
      <c r="E47" s="19"/>
      <c r="F47" s="19"/>
      <c r="G47" s="19"/>
      <c r="H47" s="19"/>
    </row>
    <row r="48" spans="1:20" x14ac:dyDescent="0.3">
      <c r="A48" s="51"/>
      <c r="B48" s="19"/>
      <c r="C48" s="19"/>
      <c r="D48" s="19"/>
      <c r="E48" s="19"/>
      <c r="F48" s="19"/>
      <c r="G48" s="19"/>
      <c r="H48" s="19"/>
    </row>
    <row r="49" spans="1:8" x14ac:dyDescent="0.3">
      <c r="A49" s="51"/>
      <c r="B49" s="19"/>
      <c r="C49" s="19"/>
      <c r="D49" s="19"/>
      <c r="E49" s="19"/>
      <c r="F49" s="19"/>
      <c r="G49" s="19"/>
      <c r="H49" s="19"/>
    </row>
    <row r="50" spans="1:8" x14ac:dyDescent="0.3">
      <c r="A50" s="51"/>
      <c r="B50" s="19"/>
      <c r="C50" s="19"/>
      <c r="D50" s="19"/>
      <c r="E50" s="19"/>
      <c r="F50" s="19"/>
      <c r="G50" s="19"/>
      <c r="H50" s="19"/>
    </row>
  </sheetData>
  <mergeCells count="1">
    <mergeCell ref="A26:J26"/>
  </mergeCells>
  <hyperlinks>
    <hyperlink ref="J1" location="Index!A1" display="I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F1</vt:lpstr>
      <vt:lpstr>F2</vt:lpstr>
      <vt:lpstr>F3</vt:lpstr>
      <vt:lpstr>A0-Stats</vt:lpstr>
      <vt:lpstr>A1-30yr</vt:lpstr>
      <vt:lpstr>A2-1990</vt:lpstr>
      <vt:lpstr>A3-2000</vt:lpstr>
      <vt:lpstr>A4-3-yr</vt:lpstr>
      <vt:lpstr>A5-Disp</vt:lpstr>
      <vt:lpstr>A6-AgeGps</vt:lpstr>
      <vt:lpstr>A7-Percent</vt:lpstr>
      <vt:lpstr>A8-AgeProfile</vt:lpstr>
      <vt:lpstr>A9-Gini-type</vt:lpstr>
      <vt:lpstr>A10-After-tax</vt:lpstr>
      <vt:lpstr>A11-Nonfiler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david.splinter</dc:creator>
  <cp:lastModifiedBy>Inverosimil</cp:lastModifiedBy>
  <cp:lastPrinted>2019-06-10T20:53:34Z</cp:lastPrinted>
  <dcterms:created xsi:type="dcterms:W3CDTF">2016-06-22T13:10:20Z</dcterms:created>
  <dcterms:modified xsi:type="dcterms:W3CDTF">2019-09-29T18:17:53Z</dcterms:modified>
</cp:coreProperties>
</file>